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0.1.11.113\disk1\観光振興課共有（緊急避難）\10 観光産業Ｇ\補助金\R41121修正\"/>
    </mc:Choice>
  </mc:AlternateContent>
  <xr:revisionPtr revIDLastSave="0" documentId="13_ncr:1_{477E7590-819D-4481-B53D-1DFDB4ED9E87}" xr6:coauthVersionLast="47" xr6:coauthVersionMax="47" xr10:uidLastSave="{00000000-0000-0000-0000-000000000000}"/>
  <bookViews>
    <workbookView xWindow="-110" yWindow="-110" windowWidth="22780" windowHeight="14660" activeTab="1" xr2:uid="{00000000-000D-0000-FFFF-FFFF00000000}"/>
  </bookViews>
  <sheets>
    <sheet name="経営計画及び資金計画" sheetId="1" r:id="rId1"/>
    <sheet name="経営計画及び資金計画の算出根拠資料" sheetId="2" r:id="rId2"/>
    <sheet name="入力シート１" sheetId="3" r:id="rId3"/>
    <sheet name="入力シート２【法人用】" sheetId="4" r:id="rId4"/>
  </sheets>
  <definedNames>
    <definedName name="_xlnm.Print_Area" localSheetId="0">経営計画及び資金計画!$A$1:$H$36</definedName>
    <definedName name="_xlnm.Print_Area" localSheetId="1">経営計画及び資金計画の算出根拠資料!$A$1:$F$45</definedName>
    <definedName name="_xlnm.Print_Area" localSheetId="2">入力シート１!$A$1:$G$53</definedName>
    <definedName name="_xlnm.Print_Area" localSheetId="3">入力シート２【法人用】!$A$1:$G$81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 l="1"/>
  <c r="E5" i="2"/>
  <c r="F5" i="2"/>
  <c r="C5" i="2"/>
  <c r="D6" i="3"/>
  <c r="G23" i="1"/>
  <c r="H23" i="1"/>
  <c r="F23" i="1"/>
  <c r="B6" i="3"/>
  <c r="D12" i="4"/>
  <c r="F39" i="3"/>
  <c r="G39" i="3"/>
  <c r="E39" i="3"/>
  <c r="F36" i="3"/>
  <c r="G36" i="3"/>
  <c r="E36" i="3"/>
  <c r="F27" i="3"/>
  <c r="G27" i="3"/>
  <c r="E27" i="3"/>
  <c r="F24" i="3"/>
  <c r="G24" i="3"/>
  <c r="E24" i="3"/>
  <c r="C6" i="3" l="1"/>
  <c r="D6" i="1" s="1"/>
  <c r="D5" i="1"/>
  <c r="E5" i="1"/>
  <c r="F5" i="1"/>
  <c r="G5" i="1"/>
  <c r="H5" i="1"/>
  <c r="C5" i="1"/>
  <c r="G24" i="1"/>
  <c r="H24" i="1"/>
  <c r="G25" i="1"/>
  <c r="H25" i="1"/>
  <c r="F25" i="1"/>
  <c r="F24" i="1"/>
  <c r="F22" i="1"/>
  <c r="E42" i="2"/>
  <c r="F42" i="2"/>
  <c r="D42" i="2"/>
  <c r="D41" i="2"/>
  <c r="E41" i="2"/>
  <c r="F41" i="2"/>
  <c r="C41" i="2"/>
  <c r="E33" i="2"/>
  <c r="F33" i="2"/>
  <c r="D33" i="2"/>
  <c r="E32" i="2"/>
  <c r="F32" i="2"/>
  <c r="D32" i="2"/>
  <c r="E30" i="2"/>
  <c r="F30" i="2"/>
  <c r="D30" i="2"/>
  <c r="E29" i="2"/>
  <c r="F29" i="2"/>
  <c r="D29" i="2"/>
  <c r="D21" i="2"/>
  <c r="F11" i="1" s="1"/>
  <c r="E21" i="2"/>
  <c r="G11" i="1" s="1"/>
  <c r="F21" i="2"/>
  <c r="H11" i="1" s="1"/>
  <c r="C21" i="2"/>
  <c r="E11" i="1" s="1"/>
  <c r="E17" i="2"/>
  <c r="F17" i="2"/>
  <c r="D17" i="2"/>
  <c r="D16" i="2"/>
  <c r="E16" i="2"/>
  <c r="F16" i="2"/>
  <c r="C16" i="2"/>
  <c r="E11" i="2"/>
  <c r="F11" i="2"/>
  <c r="D11" i="2"/>
  <c r="E8" i="2"/>
  <c r="F8" i="2"/>
  <c r="D8" i="2"/>
  <c r="D10" i="2"/>
  <c r="E10" i="2"/>
  <c r="F10" i="2"/>
  <c r="C10" i="2"/>
  <c r="D7" i="2"/>
  <c r="E7" i="2"/>
  <c r="F7" i="2"/>
  <c r="C7" i="2"/>
  <c r="C35" i="3" l="1"/>
  <c r="C34" i="3" s="1"/>
  <c r="D16" i="1" s="1"/>
  <c r="C38" i="3"/>
  <c r="H26" i="1"/>
  <c r="G26" i="1"/>
  <c r="D11" i="1"/>
  <c r="C23" i="3"/>
  <c r="C22" i="3" s="1"/>
  <c r="D12" i="1" s="1"/>
  <c r="G80" i="4"/>
  <c r="F80" i="4"/>
  <c r="E80" i="4"/>
  <c r="G69" i="4"/>
  <c r="F69" i="4"/>
  <c r="E69" i="4"/>
  <c r="D67" i="4"/>
  <c r="D69" i="4" s="1"/>
  <c r="C67" i="4"/>
  <c r="C69" i="4" s="1"/>
  <c r="B67" i="4"/>
  <c r="B69" i="4" s="1"/>
  <c r="D38" i="4"/>
  <c r="C38" i="4"/>
  <c r="B38" i="4"/>
  <c r="D36" i="4"/>
  <c r="C36" i="4"/>
  <c r="B36" i="4"/>
  <c r="D32" i="4"/>
  <c r="C32" i="4"/>
  <c r="B32" i="4"/>
  <c r="D29" i="4"/>
  <c r="C29" i="4"/>
  <c r="B29" i="4"/>
  <c r="D28" i="4"/>
  <c r="C28" i="4"/>
  <c r="B28" i="4"/>
  <c r="D27" i="4"/>
  <c r="C27" i="4"/>
  <c r="B27" i="4"/>
  <c r="C12" i="4"/>
  <c r="B12" i="4"/>
  <c r="G49" i="3"/>
  <c r="F49" i="3"/>
  <c r="E49" i="3"/>
  <c r="G43" i="3"/>
  <c r="F43" i="3"/>
  <c r="E43" i="3"/>
  <c r="D43" i="3"/>
  <c r="G31" i="3"/>
  <c r="F31" i="3"/>
  <c r="E31" i="3"/>
  <c r="G28" i="3"/>
  <c r="F28" i="3"/>
  <c r="E28" i="3"/>
  <c r="F27" i="2"/>
  <c r="E27" i="2"/>
  <c r="D27" i="2"/>
  <c r="F24" i="2"/>
  <c r="E24" i="2"/>
  <c r="D24" i="2"/>
  <c r="G15" i="3"/>
  <c r="F15" i="3"/>
  <c r="E15" i="3"/>
  <c r="D15" i="3"/>
  <c r="G14" i="3"/>
  <c r="G20" i="3" s="1"/>
  <c r="F14" i="3"/>
  <c r="F20" i="3" s="1"/>
  <c r="E14" i="3"/>
  <c r="E20" i="3" s="1"/>
  <c r="G13" i="3"/>
  <c r="G19" i="3" s="1"/>
  <c r="F13" i="3"/>
  <c r="F19" i="3" s="1"/>
  <c r="E13" i="3"/>
  <c r="E19" i="3" s="1"/>
  <c r="D13" i="3"/>
  <c r="D19" i="3" s="1"/>
  <c r="G9" i="3"/>
  <c r="F9" i="3"/>
  <c r="E9" i="3"/>
  <c r="D9" i="3"/>
  <c r="G6" i="3"/>
  <c r="F6" i="3"/>
  <c r="E6" i="3"/>
  <c r="C43" i="3"/>
  <c r="D20" i="1" s="1"/>
  <c r="F40" i="2"/>
  <c r="H20" i="1" s="1"/>
  <c r="C40" i="2"/>
  <c r="E20" i="1" s="1"/>
  <c r="F31" i="2"/>
  <c r="H15" i="1" s="1"/>
  <c r="D31" i="2"/>
  <c r="F15" i="1" s="1"/>
  <c r="D28" i="2"/>
  <c r="F14" i="1" s="1"/>
  <c r="F15" i="2"/>
  <c r="H9" i="1" s="1"/>
  <c r="D15" i="2"/>
  <c r="F9" i="1" s="1"/>
  <c r="C15" i="2"/>
  <c r="E9" i="1" s="1"/>
  <c r="F9" i="2"/>
  <c r="H7" i="1" s="1"/>
  <c r="E9" i="2"/>
  <c r="G7" i="1" s="1"/>
  <c r="C9" i="2"/>
  <c r="E7" i="1" s="1"/>
  <c r="F14" i="2"/>
  <c r="E14" i="2"/>
  <c r="F13" i="2"/>
  <c r="F19" i="2" s="1"/>
  <c r="E13" i="2"/>
  <c r="D13" i="2"/>
  <c r="D19" i="2" s="1"/>
  <c r="D23" i="3" l="1"/>
  <c r="C23" i="2" s="1"/>
  <c r="C22" i="2" s="1"/>
  <c r="E12" i="1" s="1"/>
  <c r="M11" i="1" s="1"/>
  <c r="F12" i="3"/>
  <c r="F18" i="3" s="1"/>
  <c r="F26" i="3"/>
  <c r="F25" i="3" s="1"/>
  <c r="F35" i="3"/>
  <c r="F34" i="3" s="1"/>
  <c r="F23" i="3"/>
  <c r="E23" i="2" s="1"/>
  <c r="E22" i="2" s="1"/>
  <c r="G12" i="1" s="1"/>
  <c r="F38" i="3"/>
  <c r="F37" i="3" s="1"/>
  <c r="E35" i="3"/>
  <c r="E26" i="3"/>
  <c r="D26" i="2" s="1"/>
  <c r="D25" i="2" s="1"/>
  <c r="F13" i="1" s="1"/>
  <c r="E23" i="3"/>
  <c r="D23" i="2" s="1"/>
  <c r="D22" i="2" s="1"/>
  <c r="F12" i="1" s="1"/>
  <c r="E38" i="3"/>
  <c r="E37" i="3" s="1"/>
  <c r="G26" i="3"/>
  <c r="F26" i="2" s="1"/>
  <c r="F25" i="2" s="1"/>
  <c r="H13" i="1" s="1"/>
  <c r="G35" i="3"/>
  <c r="G38" i="3"/>
  <c r="G37" i="3" s="1"/>
  <c r="G23" i="3"/>
  <c r="F23" i="2" s="1"/>
  <c r="F22" i="2" s="1"/>
  <c r="H12" i="1" s="1"/>
  <c r="O11" i="1" s="1"/>
  <c r="B35" i="3"/>
  <c r="B34" i="3" s="1"/>
  <c r="B38" i="3"/>
  <c r="B37" i="3" s="1"/>
  <c r="D35" i="3"/>
  <c r="D34" i="3" s="1"/>
  <c r="D38" i="3"/>
  <c r="D37" i="3" s="1"/>
  <c r="C40" i="4"/>
  <c r="C26" i="3" s="1"/>
  <c r="C25" i="3" s="1"/>
  <c r="D13" i="1" s="1"/>
  <c r="D36" i="2"/>
  <c r="B23" i="3"/>
  <c r="B22" i="3" s="1"/>
  <c r="D40" i="4"/>
  <c r="B40" i="4"/>
  <c r="B26" i="3" s="1"/>
  <c r="B25" i="3" s="1"/>
  <c r="K51" i="3"/>
  <c r="F36" i="2"/>
  <c r="J51" i="3"/>
  <c r="G12" i="3"/>
  <c r="G18" i="3" s="1"/>
  <c r="L51" i="3"/>
  <c r="E36" i="2"/>
  <c r="E12" i="3"/>
  <c r="E18" i="3" s="1"/>
  <c r="D12" i="3"/>
  <c r="D18" i="3" s="1"/>
  <c r="C6" i="1"/>
  <c r="D6" i="2"/>
  <c r="F6" i="1" s="1"/>
  <c r="E15" i="2"/>
  <c r="G9" i="1" s="1"/>
  <c r="E40" i="2"/>
  <c r="G20" i="1" s="1"/>
  <c r="D9" i="2"/>
  <c r="F7" i="1" s="1"/>
  <c r="E20" i="2"/>
  <c r="E31" i="2"/>
  <c r="G15" i="1" s="1"/>
  <c r="C13" i="2"/>
  <c r="C19" i="2" s="1"/>
  <c r="C18" i="2" s="1"/>
  <c r="F20" i="2"/>
  <c r="E28" i="2"/>
  <c r="G14" i="1" s="1"/>
  <c r="F28" i="2"/>
  <c r="H14" i="1" s="1"/>
  <c r="E42" i="3"/>
  <c r="G42" i="3"/>
  <c r="F26" i="1"/>
  <c r="F42" i="3"/>
  <c r="E19" i="2"/>
  <c r="D14" i="2"/>
  <c r="D20" i="2" s="1"/>
  <c r="B9" i="3"/>
  <c r="B12" i="3" s="1"/>
  <c r="B13" i="3"/>
  <c r="B19" i="3" s="1"/>
  <c r="C37" i="3"/>
  <c r="D17" i="1" s="1"/>
  <c r="D18" i="1" s="1"/>
  <c r="C9" i="3"/>
  <c r="D7" i="1" s="1"/>
  <c r="D8" i="1" s="1"/>
  <c r="C13" i="3"/>
  <c r="C19" i="3" s="1"/>
  <c r="B15" i="3"/>
  <c r="B43" i="3"/>
  <c r="C15" i="3"/>
  <c r="D9" i="1" s="1"/>
  <c r="E6" i="2"/>
  <c r="D40" i="2"/>
  <c r="F20" i="1" s="1"/>
  <c r="F6" i="2"/>
  <c r="C6" i="2"/>
  <c r="D26" i="3" l="1"/>
  <c r="C26" i="2" s="1"/>
  <c r="C25" i="2" s="1"/>
  <c r="E13" i="1" s="1"/>
  <c r="F35" i="2"/>
  <c r="F38" i="2" s="1"/>
  <c r="D10" i="1"/>
  <c r="D19" i="1" s="1"/>
  <c r="D21" i="1" s="1"/>
  <c r="E26" i="2"/>
  <c r="E25" i="2" s="1"/>
  <c r="G13" i="1" s="1"/>
  <c r="C35" i="2"/>
  <c r="C34" i="2" s="1"/>
  <c r="E35" i="2"/>
  <c r="E34" i="2" s="1"/>
  <c r="F41" i="3"/>
  <c r="G34" i="3"/>
  <c r="D39" i="2"/>
  <c r="D45" i="2" s="1"/>
  <c r="G41" i="3"/>
  <c r="G25" i="3"/>
  <c r="E41" i="3"/>
  <c r="G22" i="3"/>
  <c r="F22" i="3"/>
  <c r="Q11" i="1"/>
  <c r="D22" i="3"/>
  <c r="D35" i="2"/>
  <c r="D38" i="2" s="1"/>
  <c r="E34" i="3"/>
  <c r="F16" i="1" s="1"/>
  <c r="E22" i="3"/>
  <c r="E25" i="3"/>
  <c r="B18" i="3"/>
  <c r="B40" i="3" s="1"/>
  <c r="F39" i="2"/>
  <c r="F45" i="2" s="1"/>
  <c r="E12" i="2"/>
  <c r="G6" i="1"/>
  <c r="F12" i="2"/>
  <c r="H6" i="1"/>
  <c r="H8" i="1" s="1"/>
  <c r="H10" i="1" s="1"/>
  <c r="F40" i="3"/>
  <c r="C41" i="3"/>
  <c r="B41" i="3"/>
  <c r="E39" i="2"/>
  <c r="E45" i="2" s="1"/>
  <c r="F17" i="1"/>
  <c r="F8" i="1"/>
  <c r="F10" i="1" s="1"/>
  <c r="C12" i="3"/>
  <c r="C18" i="3" s="1"/>
  <c r="C40" i="3" s="1"/>
  <c r="C13" i="1"/>
  <c r="C7" i="1"/>
  <c r="C8" i="1" s="1"/>
  <c r="C20" i="1"/>
  <c r="C12" i="1"/>
  <c r="C17" i="1"/>
  <c r="C16" i="1"/>
  <c r="C11" i="1"/>
  <c r="C9" i="1"/>
  <c r="C12" i="2"/>
  <c r="E6" i="1"/>
  <c r="F18" i="2"/>
  <c r="D18" i="2"/>
  <c r="D12" i="2"/>
  <c r="E18" i="2"/>
  <c r="G40" i="3" l="1"/>
  <c r="D25" i="3"/>
  <c r="D40" i="3" s="1"/>
  <c r="D41" i="3"/>
  <c r="F34" i="2"/>
  <c r="E38" i="2"/>
  <c r="E44" i="2" s="1"/>
  <c r="H17" i="1"/>
  <c r="C38" i="2"/>
  <c r="C37" i="2" s="1"/>
  <c r="E19" i="1" s="1"/>
  <c r="E21" i="1" s="1"/>
  <c r="M10" i="1" s="1"/>
  <c r="C10" i="1"/>
  <c r="D37" i="2"/>
  <c r="F19" i="1" s="1"/>
  <c r="F21" i="1" s="1"/>
  <c r="D34" i="2"/>
  <c r="E40" i="3"/>
  <c r="D44" i="2"/>
  <c r="F37" i="2"/>
  <c r="H19" i="1" s="1"/>
  <c r="H21" i="1" s="1"/>
  <c r="O10" i="1" s="1"/>
  <c r="F18" i="1"/>
  <c r="F44" i="2"/>
  <c r="G8" i="1"/>
  <c r="G10" i="1" s="1"/>
  <c r="G17" i="1"/>
  <c r="H16" i="1"/>
  <c r="G16" i="1"/>
  <c r="C18" i="1"/>
  <c r="C19" i="1" s="1"/>
  <c r="C21" i="1" s="1"/>
  <c r="E16" i="1"/>
  <c r="E17" i="1"/>
  <c r="E8" i="1"/>
  <c r="E10" i="1" s="1"/>
  <c r="E37" i="2" l="1"/>
  <c r="G19" i="1" s="1"/>
  <c r="G21" i="1" s="1"/>
  <c r="C44" i="2"/>
  <c r="M9" i="1"/>
  <c r="H18" i="1"/>
  <c r="O9" i="1"/>
  <c r="Q10" i="1"/>
  <c r="G18" i="1"/>
  <c r="E18" i="1"/>
  <c r="Q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10" authorId="0" shapeId="0" xr:uid="{00000000-0006-0000-0300-000001000000}">
      <text>
        <r>
          <rPr>
            <sz val="9"/>
            <color indexed="81"/>
            <rFont val="MS P ゴシック"/>
            <family val="3"/>
            <charset val="128"/>
          </rPr>
          <t>売上原価に含まれる労務費のうち、法定福利費、厚生費、退職金等を除いたもの</t>
        </r>
      </text>
    </comment>
    <comment ref="A20" authorId="0" shapeId="0" xr:uid="{00000000-0006-0000-0300-000002000000}">
      <text>
        <r>
          <rPr>
            <sz val="9"/>
            <color indexed="81"/>
            <rFont val="MS P ゴシック"/>
            <family val="3"/>
            <charset val="128"/>
          </rPr>
          <t>売上原価に含まれる労務費のうち、法定福利費、厚生費、退職金等を除いたもの</t>
        </r>
      </text>
    </comment>
    <comment ref="A37" authorId="0" shapeId="0" xr:uid="{00000000-0006-0000-0300-000003000000}">
      <text>
        <r>
          <rPr>
            <sz val="9"/>
            <color indexed="81"/>
            <rFont val="MS P ゴシック"/>
            <family val="3"/>
            <charset val="128"/>
          </rPr>
          <t>売上原価に含まれる労務費のうち、法定福利費、厚生費、退職金等（前項目で除いたもの）</t>
        </r>
      </text>
    </comment>
    <comment ref="A54" authorId="0" shapeId="0" xr:uid="{00000000-0006-0000-0300-000004000000}">
      <text>
        <r>
          <rPr>
            <sz val="9"/>
            <color indexed="81"/>
            <rFont val="MS P ゴシック"/>
            <family val="3"/>
            <charset val="128"/>
          </rPr>
          <t>売上原価に含まれる労務費のうち、法定福利費、厚生費、退職金等（前項目で除いたもの）</t>
        </r>
      </text>
    </comment>
  </commentList>
</comments>
</file>

<file path=xl/sharedStrings.xml><?xml version="1.0" encoding="utf-8"?>
<sst xmlns="http://schemas.openxmlformats.org/spreadsheetml/2006/main" count="382" uniqueCount="129">
  <si>
    <t>　　</t>
  </si>
  <si>
    <t>（単位　千円）</t>
    <phoneticPr fontId="2"/>
  </si>
  <si>
    <t>２年前</t>
    <rPh sb="2" eb="3">
      <t>マエ</t>
    </rPh>
    <phoneticPr fontId="2"/>
  </si>
  <si>
    <t>１年前</t>
    <rPh sb="2" eb="3">
      <t>マエ</t>
    </rPh>
    <phoneticPr fontId="2"/>
  </si>
  <si>
    <t>直近期末</t>
  </si>
  <si>
    <t>１年後</t>
  </si>
  <si>
    <t>２年後</t>
  </si>
  <si>
    <t>３年後</t>
  </si>
  <si>
    <t>①売上高</t>
    <phoneticPr fontId="2"/>
  </si>
  <si>
    <t>②売上原価</t>
  </si>
  <si>
    <t>計画終了期</t>
    <rPh sb="0" eb="2">
      <t>ケイカク</t>
    </rPh>
    <rPh sb="2" eb="4">
      <t>シュウリョウ</t>
    </rPh>
    <rPh sb="4" eb="5">
      <t>キ</t>
    </rPh>
    <phoneticPr fontId="2"/>
  </si>
  <si>
    <t>③売上総利益
（①－②）</t>
  </si>
  <si>
    <t>項目</t>
    <rPh sb="0" eb="2">
      <t>コウモク</t>
    </rPh>
    <phoneticPr fontId="2"/>
  </si>
  <si>
    <t>現状</t>
    <rPh sb="0" eb="2">
      <t>ゲンジョウ</t>
    </rPh>
    <phoneticPr fontId="2"/>
  </si>
  <si>
    <t>終了時</t>
    <rPh sb="0" eb="3">
      <t>シュウリョウジ</t>
    </rPh>
    <phoneticPr fontId="2"/>
  </si>
  <si>
    <t>伸び率</t>
    <rPh sb="0" eb="1">
      <t>ノ</t>
    </rPh>
    <rPh sb="2" eb="3">
      <t>リツ</t>
    </rPh>
    <phoneticPr fontId="2"/>
  </si>
  <si>
    <t>④販売費及び
　一般管理費</t>
  </si>
  <si>
    <t>付加価値額</t>
    <rPh sb="0" eb="2">
      <t>フカ</t>
    </rPh>
    <rPh sb="2" eb="4">
      <t>カチ</t>
    </rPh>
    <rPh sb="4" eb="5">
      <t>ガク</t>
    </rPh>
    <phoneticPr fontId="2"/>
  </si>
  <si>
    <t>⑤営業利益</t>
  </si>
  <si>
    <t>一人当たりの
付加価値額</t>
    <rPh sb="0" eb="2">
      <t>ヒトリ</t>
    </rPh>
    <rPh sb="2" eb="3">
      <t>ア</t>
    </rPh>
    <rPh sb="7" eb="9">
      <t>フカ</t>
    </rPh>
    <rPh sb="9" eb="11">
      <t>カチ</t>
    </rPh>
    <rPh sb="11" eb="12">
      <t>ガク</t>
    </rPh>
    <phoneticPr fontId="2"/>
  </si>
  <si>
    <t>⑥経常利益</t>
    <rPh sb="1" eb="2">
      <t>ヘ</t>
    </rPh>
    <rPh sb="2" eb="3">
      <t>ツネ</t>
    </rPh>
    <phoneticPr fontId="2"/>
  </si>
  <si>
    <t>給与支給総額</t>
    <rPh sb="0" eb="2">
      <t>キュウヨ</t>
    </rPh>
    <rPh sb="2" eb="4">
      <t>シキュウ</t>
    </rPh>
    <rPh sb="4" eb="6">
      <t>ソウガク</t>
    </rPh>
    <phoneticPr fontId="2"/>
  </si>
  <si>
    <t>⑦給与支給総額</t>
    <rPh sb="1" eb="2">
      <t>キュウ</t>
    </rPh>
    <rPh sb="2" eb="3">
      <t>ヨ</t>
    </rPh>
    <rPh sb="3" eb="4">
      <t>シ</t>
    </rPh>
    <rPh sb="4" eb="5">
      <t>キュウ</t>
    </rPh>
    <rPh sb="5" eb="6">
      <t>ソウ</t>
    </rPh>
    <rPh sb="6" eb="7">
      <t>ガク</t>
    </rPh>
    <phoneticPr fontId="2"/>
  </si>
  <si>
    <t>⑧人件費</t>
  </si>
  <si>
    <t>⑨設備投資額</t>
  </si>
  <si>
    <t>－</t>
  </si>
  <si>
    <t>⑩運転資金</t>
  </si>
  <si>
    <t>普通償却額</t>
  </si>
  <si>
    <t>特別償却額</t>
  </si>
  <si>
    <t>⑪減価償却額</t>
  </si>
  <si>
    <t>⑫付加価値額
（⑤＋⑧＋⑪）</t>
    <phoneticPr fontId="2"/>
  </si>
  <si>
    <t>⑬従業員数</t>
    <phoneticPr fontId="2"/>
  </si>
  <si>
    <r>
      <rPr>
        <sz val="10"/>
        <rFont val="ＭＳ 明朝"/>
        <family val="1"/>
        <charset val="128"/>
      </rPr>
      <t>⑭</t>
    </r>
    <r>
      <rPr>
        <sz val="8"/>
        <rFont val="ＭＳ 明朝"/>
        <family val="1"/>
        <charset val="128"/>
      </rPr>
      <t>一人当たりの付加価値額（⑫÷⑬）</t>
    </r>
    <phoneticPr fontId="2"/>
  </si>
  <si>
    <t>⑮資金調達額(⑨＋⑩)</t>
    <phoneticPr fontId="2"/>
  </si>
  <si>
    <t>その他</t>
  </si>
  <si>
    <t>合計</t>
  </si>
  <si>
    <t>（各種指標の算出式）
「給与支給総額」：給与＋賃金＋賞与＋各種手当
「付加価値額」：営業利益＋人件費＋減価償却費
「一人当たりの付加価値額」：付加価値額÷従業員数
「営業利益」：売上総利益（売上高－売上原価）－販売費及び一般管理費</t>
    <rPh sb="1" eb="3">
      <t>カクシュ</t>
    </rPh>
    <rPh sb="3" eb="5">
      <t>シヒョウ</t>
    </rPh>
    <rPh sb="6" eb="8">
      <t>サンシュツ</t>
    </rPh>
    <rPh sb="8" eb="9">
      <t>シキ</t>
    </rPh>
    <rPh sb="12" eb="14">
      <t>キュウヨ</t>
    </rPh>
    <rPh sb="14" eb="16">
      <t>シキュウ</t>
    </rPh>
    <rPh sb="16" eb="18">
      <t>ソウガク</t>
    </rPh>
    <rPh sb="20" eb="22">
      <t>キュウヨ</t>
    </rPh>
    <rPh sb="23" eb="25">
      <t>チンギン</t>
    </rPh>
    <rPh sb="26" eb="28">
      <t>ショウヨ</t>
    </rPh>
    <rPh sb="29" eb="31">
      <t>カクシュ</t>
    </rPh>
    <rPh sb="31" eb="33">
      <t>テアテ</t>
    </rPh>
    <rPh sb="35" eb="37">
      <t>フカ</t>
    </rPh>
    <rPh sb="37" eb="39">
      <t>カチ</t>
    </rPh>
    <rPh sb="39" eb="40">
      <t>ガク</t>
    </rPh>
    <rPh sb="42" eb="44">
      <t>エイギョウ</t>
    </rPh>
    <rPh sb="44" eb="46">
      <t>リエキ</t>
    </rPh>
    <rPh sb="47" eb="50">
      <t>ジンケンヒ</t>
    </rPh>
    <rPh sb="51" eb="56">
      <t>ゲンカショウキャクヒ</t>
    </rPh>
    <rPh sb="58" eb="60">
      <t>ヒトリ</t>
    </rPh>
    <rPh sb="60" eb="61">
      <t>ア</t>
    </rPh>
    <rPh sb="64" eb="66">
      <t>フカ</t>
    </rPh>
    <rPh sb="66" eb="68">
      <t>カチ</t>
    </rPh>
    <rPh sb="68" eb="69">
      <t>ガク</t>
    </rPh>
    <rPh sb="71" eb="73">
      <t>フカ</t>
    </rPh>
    <rPh sb="73" eb="75">
      <t>カチ</t>
    </rPh>
    <rPh sb="75" eb="76">
      <t>ガク</t>
    </rPh>
    <rPh sb="77" eb="80">
      <t>ジュウギョウイン</t>
    </rPh>
    <rPh sb="80" eb="81">
      <t>スウ</t>
    </rPh>
    <rPh sb="83" eb="85">
      <t>エイギョウ</t>
    </rPh>
    <rPh sb="85" eb="87">
      <t>リエキ</t>
    </rPh>
    <rPh sb="89" eb="91">
      <t>ウリアゲ</t>
    </rPh>
    <rPh sb="91" eb="94">
      <t>ソウリエキ</t>
    </rPh>
    <rPh sb="95" eb="97">
      <t>ウリアゲ</t>
    </rPh>
    <rPh sb="97" eb="98">
      <t>ダカ</t>
    </rPh>
    <rPh sb="99" eb="101">
      <t>ウリアゲ</t>
    </rPh>
    <rPh sb="101" eb="103">
      <t>ゲンカ</t>
    </rPh>
    <rPh sb="105" eb="108">
      <t>ハンバイヒ</t>
    </rPh>
    <rPh sb="108" eb="109">
      <t>オヨ</t>
    </rPh>
    <rPh sb="110" eb="112">
      <t>イッパン</t>
    </rPh>
    <rPh sb="112" eb="115">
      <t>カンリヒ</t>
    </rPh>
    <phoneticPr fontId="2"/>
  </si>
  <si>
    <t>（付加価値額等の算出方法）　注）下記については該当があれば原則算入して下さい。</t>
  </si>
  <si>
    <t>人数、人件費に短時間労働者、派遣労働者に対する費用を算入しましたか。</t>
    <rPh sb="26" eb="28">
      <t>サンニュウ</t>
    </rPh>
    <phoneticPr fontId="2"/>
  </si>
  <si>
    <t>はい</t>
    <phoneticPr fontId="2"/>
  </si>
  <si>
    <t>減価償却費にリース費用を算入しましたか。</t>
    <rPh sb="12" eb="14">
      <t>サンニュウ</t>
    </rPh>
    <phoneticPr fontId="2"/>
  </si>
  <si>
    <t>従業員数について就業時間による調整を行いましたか。</t>
  </si>
  <si>
    <t>(単位　千円）</t>
    <phoneticPr fontId="2"/>
  </si>
  <si>
    <t xml:space="preserve"> ①売上高</t>
    <phoneticPr fontId="2"/>
  </si>
  <si>
    <t>既存事業</t>
    <phoneticPr fontId="2"/>
  </si>
  <si>
    <t>新規事業</t>
    <phoneticPr fontId="2"/>
  </si>
  <si>
    <t>-</t>
    <phoneticPr fontId="2"/>
  </si>
  <si>
    <t xml:space="preserve"> ②売上原価</t>
    <phoneticPr fontId="2"/>
  </si>
  <si>
    <t>既存事業</t>
  </si>
  <si>
    <t>新規事業</t>
  </si>
  <si>
    <t>-</t>
  </si>
  <si>
    <t xml:space="preserve"> ③売上総利益</t>
  </si>
  <si>
    <t xml:space="preserve"> ④販売費及び</t>
  </si>
  <si>
    <t>　一般管理費</t>
    <phoneticPr fontId="2"/>
  </si>
  <si>
    <t xml:space="preserve"> ⑤営業利益</t>
  </si>
  <si>
    <t xml:space="preserve"> ⑥経常利益</t>
    <rPh sb="2" eb="4">
      <t>ケイジョウ</t>
    </rPh>
    <rPh sb="4" eb="6">
      <t>リエキ</t>
    </rPh>
    <phoneticPr fontId="2"/>
  </si>
  <si>
    <t xml:space="preserve"> ⑦給与支給総額</t>
    <rPh sb="2" eb="4">
      <t>キュウヨ</t>
    </rPh>
    <rPh sb="4" eb="6">
      <t>シキュウ</t>
    </rPh>
    <rPh sb="6" eb="8">
      <t>ソウガク</t>
    </rPh>
    <phoneticPr fontId="2"/>
  </si>
  <si>
    <t xml:space="preserve"> ⑧人件費</t>
  </si>
  <si>
    <t xml:space="preserve"> ⑨設備投資額</t>
  </si>
  <si>
    <t xml:space="preserve"> ⑩運転資金</t>
  </si>
  <si>
    <t xml:space="preserve"> ⑪減価償却額</t>
  </si>
  <si>
    <t xml:space="preserve"> ⑫付加価値額</t>
  </si>
  <si>
    <t xml:space="preserve"> (⑤+⑧+⑪）</t>
  </si>
  <si>
    <t xml:space="preserve"> ⑬従業員数</t>
  </si>
  <si>
    <t xml:space="preserve"> ⑭一人当たり</t>
  </si>
  <si>
    <t>　付加価値額</t>
    <phoneticPr fontId="2"/>
  </si>
  <si>
    <t>◎入力シート１【法人・個人事業主共通】</t>
    <rPh sb="1" eb="3">
      <t>ニュウリョク</t>
    </rPh>
    <rPh sb="8" eb="10">
      <t>ホウジン</t>
    </rPh>
    <rPh sb="11" eb="16">
      <t>コジンジギョウヌシ</t>
    </rPh>
    <rPh sb="16" eb="18">
      <t>キョウツウ</t>
    </rPh>
    <phoneticPr fontId="2"/>
  </si>
  <si>
    <t>種別</t>
    <rPh sb="0" eb="2">
      <t>シュベツ</t>
    </rPh>
    <phoneticPr fontId="2"/>
  </si>
  <si>
    <t>(単位　円）</t>
    <phoneticPr fontId="2"/>
  </si>
  <si>
    <t>(R 年 月期)</t>
    <phoneticPr fontId="2"/>
  </si>
  <si>
    <t>②売上原価</t>
    <phoneticPr fontId="2"/>
  </si>
  <si>
    <t>③売上総利益</t>
    <phoneticPr fontId="2"/>
  </si>
  <si>
    <t>④販売費及び一般管理費</t>
    <rPh sb="6" eb="8">
      <t>イッパン</t>
    </rPh>
    <rPh sb="8" eb="11">
      <t>カンリヒ</t>
    </rPh>
    <phoneticPr fontId="2"/>
  </si>
  <si>
    <t>⑤営業利益</t>
    <phoneticPr fontId="2"/>
  </si>
  <si>
    <t>⑥経常利益</t>
    <rPh sb="1" eb="3">
      <t>ケイジョウ</t>
    </rPh>
    <rPh sb="3" eb="5">
      <t>リエキ</t>
    </rPh>
    <phoneticPr fontId="2"/>
  </si>
  <si>
    <t>⑦給与支給総額</t>
    <rPh sb="1" eb="3">
      <t>キュウヨ</t>
    </rPh>
    <rPh sb="3" eb="5">
      <t>シキュウ</t>
    </rPh>
    <rPh sb="5" eb="7">
      <t>ソウガク</t>
    </rPh>
    <phoneticPr fontId="2"/>
  </si>
  <si>
    <t>⑧人件費</t>
    <phoneticPr fontId="2"/>
  </si>
  <si>
    <t>⑨設備投資額</t>
    <phoneticPr fontId="2"/>
  </si>
  <si>
    <t>⑩運転資金</t>
    <phoneticPr fontId="2"/>
  </si>
  <si>
    <t>⑪減価償却額（普通償却）</t>
    <rPh sb="7" eb="9">
      <t>フツウ</t>
    </rPh>
    <rPh sb="9" eb="11">
      <t>ショウキャク</t>
    </rPh>
    <phoneticPr fontId="2"/>
  </si>
  <si>
    <t>⑪減価償却額（特別償却）</t>
    <rPh sb="7" eb="9">
      <t>トクベツ</t>
    </rPh>
    <rPh sb="9" eb="11">
      <t>ショウキャク</t>
    </rPh>
    <phoneticPr fontId="2"/>
  </si>
  <si>
    <t>⑫付加価値額</t>
    <phoneticPr fontId="2"/>
  </si>
  <si>
    <t>⑭一人当たり付加価値額</t>
    <rPh sb="6" eb="8">
      <t>フカ</t>
    </rPh>
    <rPh sb="8" eb="10">
      <t>カチ</t>
    </rPh>
    <rPh sb="10" eb="11">
      <t>ガク</t>
    </rPh>
    <phoneticPr fontId="2"/>
  </si>
  <si>
    <t>⑮資金調達額</t>
    <rPh sb="1" eb="3">
      <t>シキン</t>
    </rPh>
    <rPh sb="3" eb="5">
      <t>チョウタツ</t>
    </rPh>
    <rPh sb="5" eb="6">
      <t>ガク</t>
    </rPh>
    <phoneticPr fontId="2"/>
  </si>
  <si>
    <t>★チェック（⑮資金調達額＝⑨設備投資額＋⑩運転資金になっているか）</t>
    <rPh sb="7" eb="9">
      <t>シキン</t>
    </rPh>
    <rPh sb="9" eb="11">
      <t>チョウタツ</t>
    </rPh>
    <rPh sb="11" eb="12">
      <t>ガク</t>
    </rPh>
    <rPh sb="14" eb="16">
      <t>セツビ</t>
    </rPh>
    <rPh sb="16" eb="18">
      <t>トウシ</t>
    </rPh>
    <rPh sb="18" eb="19">
      <t>ガク</t>
    </rPh>
    <rPh sb="21" eb="23">
      <t>ウンテン</t>
    </rPh>
    <rPh sb="23" eb="25">
      <t>シキン</t>
    </rPh>
    <phoneticPr fontId="2"/>
  </si>
  <si>
    <t>直近</t>
    <rPh sb="0" eb="2">
      <t>チョッキン</t>
    </rPh>
    <phoneticPr fontId="2"/>
  </si>
  <si>
    <t>1年後</t>
    <rPh sb="1" eb="2">
      <t>ネン</t>
    </rPh>
    <rPh sb="2" eb="3">
      <t>ゴ</t>
    </rPh>
    <phoneticPr fontId="2"/>
  </si>
  <si>
    <t>2年後</t>
    <rPh sb="1" eb="2">
      <t>ネン</t>
    </rPh>
    <rPh sb="2" eb="3">
      <t>ゴ</t>
    </rPh>
    <phoneticPr fontId="2"/>
  </si>
  <si>
    <t>3年後</t>
    <rPh sb="1" eb="2">
      <t>ネン</t>
    </rPh>
    <rPh sb="2" eb="3">
      <t>ゴ</t>
    </rPh>
    <phoneticPr fontId="2"/>
  </si>
  <si>
    <t>自己資金</t>
    <rPh sb="0" eb="2">
      <t>ジコ</t>
    </rPh>
    <rPh sb="2" eb="4">
      <t>シキン</t>
    </rPh>
    <phoneticPr fontId="2"/>
  </si>
  <si>
    <t>その他</t>
    <rPh sb="2" eb="3">
      <t>タ</t>
    </rPh>
    <phoneticPr fontId="2"/>
  </si>
  <si>
    <t>◎入力シート２（給与支給総額・人件費・減価償却費）【法人用】</t>
    <rPh sb="1" eb="3">
      <t>ニュウリョク</t>
    </rPh>
    <rPh sb="8" eb="10">
      <t>キュウヨ</t>
    </rPh>
    <rPh sb="10" eb="12">
      <t>シキュウ</t>
    </rPh>
    <rPh sb="12" eb="14">
      <t>ソウガク</t>
    </rPh>
    <rPh sb="15" eb="18">
      <t>ジンケンヒ</t>
    </rPh>
    <rPh sb="19" eb="24">
      <t>ゲンカショウキャクヒ</t>
    </rPh>
    <rPh sb="26" eb="29">
      <t>ホウジンヨウ</t>
    </rPh>
    <phoneticPr fontId="2"/>
  </si>
  <si>
    <t>役員報酬（役員給与）</t>
    <rPh sb="0" eb="2">
      <t>ヤクイン</t>
    </rPh>
    <rPh sb="2" eb="4">
      <t>ホウシュウ</t>
    </rPh>
    <rPh sb="5" eb="7">
      <t>ヤクイン</t>
    </rPh>
    <rPh sb="7" eb="9">
      <t>キュウヨ</t>
    </rPh>
    <phoneticPr fontId="35"/>
  </si>
  <si>
    <t>従業員給与・給与手当</t>
    <rPh sb="0" eb="3">
      <t>ジュウギョウイン</t>
    </rPh>
    <rPh sb="3" eb="5">
      <t>キュウヨ</t>
    </rPh>
    <rPh sb="6" eb="8">
      <t>キュウヨ</t>
    </rPh>
    <rPh sb="8" eb="10">
      <t>テアテ</t>
    </rPh>
    <phoneticPr fontId="35"/>
  </si>
  <si>
    <t>雑給</t>
    <rPh sb="0" eb="1">
      <t>ザツ</t>
    </rPh>
    <rPh sb="1" eb="2">
      <t>キュウ</t>
    </rPh>
    <phoneticPr fontId="35"/>
  </si>
  <si>
    <t>賞与</t>
    <rPh sb="0" eb="2">
      <t>ショウヨ</t>
    </rPh>
    <phoneticPr fontId="35"/>
  </si>
  <si>
    <r>
      <t>労務費（法定福利費、厚生費、退職金</t>
    </r>
    <r>
      <rPr>
        <b/>
        <u/>
        <sz val="10"/>
        <color theme="1"/>
        <rFont val="ＭＳ Ｐゴシック"/>
        <family val="3"/>
        <charset val="128"/>
      </rPr>
      <t>除く</t>
    </r>
    <r>
      <rPr>
        <sz val="10"/>
        <color theme="1"/>
        <rFont val="ＭＳ Ｐゴシック"/>
        <family val="3"/>
        <charset val="128"/>
      </rPr>
      <t>）</t>
    </r>
    <rPh sb="0" eb="3">
      <t>ロウムヒ</t>
    </rPh>
    <rPh sb="4" eb="6">
      <t>ホウテイ</t>
    </rPh>
    <rPh sb="6" eb="8">
      <t>フクリ</t>
    </rPh>
    <rPh sb="8" eb="9">
      <t>ヒ</t>
    </rPh>
    <rPh sb="10" eb="13">
      <t>コウセイヒ</t>
    </rPh>
    <rPh sb="14" eb="17">
      <t>タイショクキン</t>
    </rPh>
    <rPh sb="17" eb="18">
      <t>ノゾ</t>
    </rPh>
    <phoneticPr fontId="2"/>
  </si>
  <si>
    <t>合計</t>
    <rPh sb="0" eb="2">
      <t>ゴウケイ</t>
    </rPh>
    <phoneticPr fontId="2"/>
  </si>
  <si>
    <t>従業員給与・給与手当</t>
    <rPh sb="0" eb="3">
      <t>ジュウギョウイン</t>
    </rPh>
    <rPh sb="3" eb="5">
      <t>キュウヨ</t>
    </rPh>
    <phoneticPr fontId="35"/>
  </si>
  <si>
    <t>賞与、賞与引当金繰入</t>
    <rPh sb="0" eb="2">
      <t>ショウヨ</t>
    </rPh>
    <phoneticPr fontId="35"/>
  </si>
  <si>
    <t>⑧人件費</t>
    <rPh sb="1" eb="4">
      <t>ジンケンヒ</t>
    </rPh>
    <phoneticPr fontId="2"/>
  </si>
  <si>
    <t>法定福利費</t>
    <rPh sb="0" eb="2">
      <t>ホウテイ</t>
    </rPh>
    <rPh sb="2" eb="4">
      <t>フクリ</t>
    </rPh>
    <rPh sb="4" eb="5">
      <t>ヒ</t>
    </rPh>
    <phoneticPr fontId="35"/>
  </si>
  <si>
    <t>福利厚生費、厚生費</t>
    <rPh sb="0" eb="2">
      <t>フクリ</t>
    </rPh>
    <rPh sb="2" eb="5">
      <t>コウセイヒ</t>
    </rPh>
    <rPh sb="6" eb="9">
      <t>コウセイヒ</t>
    </rPh>
    <phoneticPr fontId="35"/>
  </si>
  <si>
    <t>賞与引当金繰入</t>
    <phoneticPr fontId="35"/>
  </si>
  <si>
    <t>退職金、退職引当金繰入</t>
    <rPh sb="0" eb="3">
      <t>タイショクキン</t>
    </rPh>
    <rPh sb="4" eb="6">
      <t>タイショク</t>
    </rPh>
    <rPh sb="6" eb="8">
      <t>ヒキアテ</t>
    </rPh>
    <rPh sb="8" eb="9">
      <t>カネ</t>
    </rPh>
    <rPh sb="9" eb="10">
      <t>ク</t>
    </rPh>
    <rPh sb="10" eb="11">
      <t>イ</t>
    </rPh>
    <phoneticPr fontId="35"/>
  </si>
  <si>
    <t>外注費※</t>
    <rPh sb="0" eb="3">
      <t>ガイチュウヒ</t>
    </rPh>
    <phoneticPr fontId="35"/>
  </si>
  <si>
    <r>
      <t>労務費（法定福利費、厚生費、退職金</t>
    </r>
    <r>
      <rPr>
        <b/>
        <u/>
        <sz val="10"/>
        <color theme="1"/>
        <rFont val="ＭＳ Ｐゴシック"/>
        <family val="3"/>
        <charset val="128"/>
      </rPr>
      <t>のみ</t>
    </r>
    <r>
      <rPr>
        <sz val="10"/>
        <color theme="1"/>
        <rFont val="ＭＳ Ｐゴシック"/>
        <family val="3"/>
        <charset val="128"/>
      </rPr>
      <t>）</t>
    </r>
    <rPh sb="0" eb="3">
      <t>ロウムヒ</t>
    </rPh>
    <rPh sb="4" eb="6">
      <t>ホウテイ</t>
    </rPh>
    <rPh sb="6" eb="8">
      <t>フクリ</t>
    </rPh>
    <rPh sb="8" eb="9">
      <t>ヒ</t>
    </rPh>
    <rPh sb="10" eb="13">
      <t>コウセイヒ</t>
    </rPh>
    <rPh sb="14" eb="17">
      <t>タイショクキン</t>
    </rPh>
    <phoneticPr fontId="2"/>
  </si>
  <si>
    <t>給与支給総額の「その他」</t>
    <rPh sb="0" eb="2">
      <t>キュウヨ</t>
    </rPh>
    <rPh sb="2" eb="4">
      <t>シキュウ</t>
    </rPh>
    <rPh sb="4" eb="6">
      <t>ソウガク</t>
    </rPh>
    <rPh sb="10" eb="11">
      <t>タ</t>
    </rPh>
    <phoneticPr fontId="2"/>
  </si>
  <si>
    <t>※派遣労働者、短時間労働者の給与を外注費で処理した場合</t>
    <phoneticPr fontId="2"/>
  </si>
  <si>
    <t>⑪減価償却費</t>
    <rPh sb="1" eb="6">
      <t>ゲンカショウキャクヒ</t>
    </rPh>
    <phoneticPr fontId="2"/>
  </si>
  <si>
    <t>減価償却費</t>
    <rPh sb="0" eb="5">
      <t>ゲンカショウキャクヒ</t>
    </rPh>
    <phoneticPr fontId="35"/>
  </si>
  <si>
    <t>リース料※</t>
    <rPh sb="3" eb="4">
      <t>リョウ</t>
    </rPh>
    <phoneticPr fontId="2"/>
  </si>
  <si>
    <t>繰延資産償却</t>
    <rPh sb="0" eb="2">
      <t>クリノベ</t>
    </rPh>
    <rPh sb="2" eb="4">
      <t>シサン</t>
    </rPh>
    <rPh sb="4" eb="6">
      <t>ショウキャク</t>
    </rPh>
    <phoneticPr fontId="35"/>
  </si>
  <si>
    <t>普通償却（小計）</t>
    <rPh sb="0" eb="2">
      <t>フツウ</t>
    </rPh>
    <rPh sb="2" eb="4">
      <t>ショウキャク</t>
    </rPh>
    <rPh sb="5" eb="7">
      <t>ショウケイ</t>
    </rPh>
    <phoneticPr fontId="2"/>
  </si>
  <si>
    <t>特別償却（小計）</t>
    <rPh sb="0" eb="2">
      <t>トクベツ</t>
    </rPh>
    <rPh sb="2" eb="4">
      <t>ショウキャク</t>
    </rPh>
    <rPh sb="5" eb="7">
      <t>ショウケイ</t>
    </rPh>
    <phoneticPr fontId="2"/>
  </si>
  <si>
    <t>※地代・家賃以外の賃借料を含めてください（賃借料から地代・家賃を除けない場合は含みません）</t>
    <rPh sb="1" eb="3">
      <t>チダイ</t>
    </rPh>
    <rPh sb="4" eb="6">
      <t>ヤチン</t>
    </rPh>
    <rPh sb="6" eb="8">
      <t>イガイ</t>
    </rPh>
    <rPh sb="9" eb="12">
      <t>チンシャクリョウ</t>
    </rPh>
    <rPh sb="13" eb="14">
      <t>フク</t>
    </rPh>
    <rPh sb="21" eb="24">
      <t>チンシャクリョウ</t>
    </rPh>
    <rPh sb="26" eb="28">
      <t>チダイ</t>
    </rPh>
    <rPh sb="29" eb="31">
      <t>ヤチン</t>
    </rPh>
    <rPh sb="32" eb="33">
      <t>ノゾ</t>
    </rPh>
    <rPh sb="36" eb="38">
      <t>バアイ</t>
    </rPh>
    <rPh sb="39" eb="40">
      <t>フク</t>
    </rPh>
    <phoneticPr fontId="2"/>
  </si>
  <si>
    <t>年後</t>
    <rPh sb="0" eb="1">
      <t>ネン</t>
    </rPh>
    <rPh sb="1" eb="2">
      <t>ゴ</t>
    </rPh>
    <phoneticPr fontId="2"/>
  </si>
  <si>
    <r>
      <t>◎既存事業</t>
    </r>
    <r>
      <rPr>
        <sz val="8"/>
        <color theme="1"/>
        <rFont val="ＭＳ Ｐゴシック"/>
        <family val="3"/>
        <charset val="128"/>
      </rPr>
      <t>（１年後～３年後は合計の入力のみで構いません）</t>
    </r>
    <rPh sb="1" eb="3">
      <t>キゾン</t>
    </rPh>
    <rPh sb="3" eb="5">
      <t>ジギョウ</t>
    </rPh>
    <phoneticPr fontId="2"/>
  </si>
  <si>
    <r>
      <t>◎新規事業</t>
    </r>
    <r>
      <rPr>
        <sz val="8"/>
        <color theme="1"/>
        <rFont val="ＭＳ Ｐゴシック"/>
        <family val="3"/>
        <charset val="128"/>
      </rPr>
      <t>（１年後～３年後は合計の入力のみで構いません）</t>
    </r>
    <rPh sb="1" eb="3">
      <t>シンキ</t>
    </rPh>
    <rPh sb="3" eb="5">
      <t>ジギョウ</t>
    </rPh>
    <phoneticPr fontId="2"/>
  </si>
  <si>
    <r>
      <t>◎既存事業</t>
    </r>
    <r>
      <rPr>
        <sz val="8"/>
        <color theme="1"/>
        <rFont val="ＭＳ Ｐゴシック"/>
        <family val="3"/>
        <charset val="128"/>
      </rPr>
      <t>（１年後～３年後は小計の入力のみで構いません）</t>
    </r>
    <rPh sb="1" eb="3">
      <t>キゾン</t>
    </rPh>
    <rPh sb="3" eb="5">
      <t>ジギョウ</t>
    </rPh>
    <rPh sb="7" eb="8">
      <t>ネン</t>
    </rPh>
    <rPh sb="8" eb="9">
      <t>ゴ</t>
    </rPh>
    <rPh sb="11" eb="12">
      <t>ネン</t>
    </rPh>
    <rPh sb="12" eb="13">
      <t>ゴ</t>
    </rPh>
    <rPh sb="14" eb="16">
      <t>ショウケイ</t>
    </rPh>
    <rPh sb="17" eb="19">
      <t>ニュウリョク</t>
    </rPh>
    <rPh sb="22" eb="23">
      <t>カマ</t>
    </rPh>
    <phoneticPr fontId="2"/>
  </si>
  <si>
    <t>法人</t>
  </si>
  <si>
    <t>今次補助金</t>
    <rPh sb="0" eb="2">
      <t>コンジ</t>
    </rPh>
    <rPh sb="2" eb="5">
      <t>ホジョキン</t>
    </rPh>
    <phoneticPr fontId="1"/>
  </si>
  <si>
    <t>自己資金</t>
    <phoneticPr fontId="1"/>
  </si>
  <si>
    <t>金融機関借入</t>
    <rPh sb="0" eb="4">
      <t>キンユウキカン</t>
    </rPh>
    <rPh sb="4" eb="6">
      <t>カリイレ</t>
    </rPh>
    <phoneticPr fontId="1"/>
  </si>
  <si>
    <t>今次補助金</t>
    <rPh sb="0" eb="2">
      <t>コンジ</t>
    </rPh>
    <rPh sb="2" eb="5">
      <t>ホジョキン</t>
    </rPh>
    <phoneticPr fontId="2"/>
  </si>
  <si>
    <t>金融機関借入</t>
    <rPh sb="0" eb="4">
      <t>キンユウキカン</t>
    </rPh>
    <rPh sb="4" eb="6">
      <t>カリイレ</t>
    </rPh>
    <phoneticPr fontId="2"/>
  </si>
  <si>
    <t>★経営の向上の程度を示す指標</t>
    <rPh sb="1" eb="3">
      <t>ケイエイ</t>
    </rPh>
    <rPh sb="4" eb="6">
      <t>コウジョウ</t>
    </rPh>
    <rPh sb="7" eb="9">
      <t>テイド</t>
    </rPh>
    <rPh sb="10" eb="11">
      <t>シメ</t>
    </rPh>
    <rPh sb="12" eb="14">
      <t>シヒョウ</t>
    </rPh>
    <phoneticPr fontId="2"/>
  </si>
  <si>
    <t>８-１　経営計画及び資金計画</t>
    <phoneticPr fontId="2"/>
  </si>
  <si>
    <t>８－２　経営計画及び資金計画の算出根拠資料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</si>
</sst>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0%"/>
    <numFmt numFmtId="179" formatCode="#,##0.0_);[Red]\(#,##0.0\)"/>
    <numFmt numFmtId="180" formatCode="0.0_);[Red]\(0.0\)"/>
    <numFmt numFmtId="181" formatCode="#,##0.0_ "/>
    <numFmt numFmtId="182" formatCode="[&lt;=999]000;[&lt;=9999]000\-00;000\-0000"/>
  </numFmts>
  <fonts count="39">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明朝"/>
      <family val="1"/>
      <charset val="128"/>
    </font>
    <font>
      <sz val="10"/>
      <name val="DejaVu Sans"/>
      <family val="2"/>
    </font>
    <font>
      <sz val="10"/>
      <name val="ＭＳ 明朝"/>
      <family val="1"/>
      <charset val="128"/>
    </font>
    <font>
      <u/>
      <sz val="10"/>
      <name val="ＭＳ 明朝"/>
      <family val="1"/>
      <charset val="128"/>
    </font>
    <font>
      <u/>
      <sz val="11"/>
      <name val="ＭＳ 明朝"/>
      <family val="1"/>
      <charset val="128"/>
    </font>
    <font>
      <sz val="9"/>
      <name val="ＭＳ 明朝"/>
      <family val="1"/>
      <charset val="128"/>
    </font>
    <font>
      <sz val="8"/>
      <name val="ＭＳ Ｐゴシック"/>
      <family val="3"/>
      <charset val="128"/>
    </font>
    <font>
      <sz val="8"/>
      <name val="ＭＳ 明朝"/>
      <family val="1"/>
      <charset val="128"/>
    </font>
    <font>
      <sz val="11"/>
      <name val="ＭＳ Ｐゴシック"/>
      <family val="3"/>
      <charset val="128"/>
    </font>
    <font>
      <b/>
      <sz val="11"/>
      <name val="HG丸ｺﾞｼｯｸM-PRO"/>
      <family val="3"/>
      <charset val="128"/>
    </font>
    <font>
      <sz val="11"/>
      <name val="HG丸ｺﾞｼｯｸM-PRO"/>
      <family val="3"/>
      <charset val="128"/>
    </font>
    <font>
      <sz val="9"/>
      <name val="HG丸ｺﾞｼｯｸM-PRO"/>
      <family val="3"/>
      <charset val="128"/>
    </font>
    <font>
      <sz val="9"/>
      <name val="ＭＳ Ｐゴシック"/>
      <family val="3"/>
      <charset val="128"/>
    </font>
    <font>
      <sz val="10"/>
      <name val="ＭＳ Ｐゴシック"/>
      <family val="3"/>
      <charset val="128"/>
    </font>
    <font>
      <sz val="10"/>
      <color theme="0"/>
      <name val="ＭＳ Ｐゴシック"/>
      <family val="3"/>
      <charset val="128"/>
    </font>
    <font>
      <sz val="6"/>
      <color theme="0"/>
      <name val="ＭＳ Ｐゴシック"/>
      <family val="3"/>
      <charset val="128"/>
    </font>
    <font>
      <sz val="11"/>
      <color rgb="FFFF0000"/>
      <name val="ＭＳ 明朝"/>
      <family val="1"/>
      <charset val="128"/>
    </font>
    <font>
      <sz val="10"/>
      <name val="HG丸ｺﾞｼｯｸM-PRO"/>
      <family val="3"/>
      <charset val="128"/>
    </font>
    <font>
      <sz val="11"/>
      <color rgb="FFFF0000"/>
      <name val="ＭＳ Ｐゴシック"/>
      <family val="3"/>
      <charset val="128"/>
    </font>
    <font>
      <b/>
      <sz val="9"/>
      <name val="HG丸ｺﾞｼｯｸM-PRO"/>
      <family val="3"/>
      <charset val="128"/>
    </font>
    <font>
      <sz val="8"/>
      <name val="HG丸ｺﾞｼｯｸM-PRO"/>
      <family val="3"/>
      <charset val="128"/>
    </font>
    <font>
      <sz val="8.5"/>
      <name val="ＭＳ 明朝"/>
      <family val="1"/>
      <charset val="128"/>
    </font>
    <font>
      <sz val="9"/>
      <name val="DejaVu Sans"/>
      <family val="2"/>
    </font>
    <font>
      <sz val="8"/>
      <name val="DejaVu Sans"/>
      <family val="2"/>
    </font>
    <font>
      <sz val="14"/>
      <name val="ＭＳ Ｐゴシック"/>
      <family val="3"/>
      <charset val="128"/>
    </font>
    <font>
      <b/>
      <sz val="10"/>
      <color theme="0"/>
      <name val="ＭＳ Ｐゴシック"/>
      <family val="3"/>
      <charset val="128"/>
    </font>
    <font>
      <b/>
      <sz val="10"/>
      <color rgb="FFFF0000"/>
      <name val="ＭＳ Ｐゴシック"/>
      <family val="3"/>
      <charset val="128"/>
    </font>
    <font>
      <b/>
      <sz val="10"/>
      <color rgb="FFFF0000"/>
      <name val="HG丸ｺﾞｼｯｸM-PRO"/>
      <family val="3"/>
      <charset val="128"/>
    </font>
    <font>
      <sz val="14"/>
      <color theme="1"/>
      <name val="ＭＳ Ｐゴシック"/>
      <family val="3"/>
      <charset val="128"/>
    </font>
    <font>
      <sz val="10"/>
      <color theme="1"/>
      <name val="ＭＳ Ｐゴシック"/>
      <family val="3"/>
      <charset val="128"/>
    </font>
    <font>
      <b/>
      <u/>
      <sz val="12"/>
      <color theme="1"/>
      <name val="ＭＳ Ｐゴシック"/>
      <family val="3"/>
      <charset val="128"/>
    </font>
    <font>
      <sz val="8"/>
      <color theme="1"/>
      <name val="ＭＳ Ｐゴシック"/>
      <family val="3"/>
      <charset val="128"/>
    </font>
    <font>
      <b/>
      <sz val="24"/>
      <color indexed="8"/>
      <name val="ＭＳ Ｐゴシック"/>
      <family val="3"/>
      <charset val="128"/>
    </font>
    <font>
      <b/>
      <u/>
      <sz val="10"/>
      <color theme="1"/>
      <name val="ＭＳ Ｐゴシック"/>
      <family val="3"/>
      <charset val="128"/>
    </font>
    <font>
      <sz val="9"/>
      <color indexed="81"/>
      <name val="MS P ゴシック"/>
      <family val="3"/>
      <charset val="128"/>
    </font>
    <font>
      <sz val="14"/>
      <color theme="1"/>
      <name val="ＭＳ ゴシック"/>
      <family val="3"/>
      <charset val="128"/>
    </font>
  </fonts>
  <fills count="9">
    <fill>
      <patternFill patternType="none"/>
    </fill>
    <fill>
      <patternFill patternType="gray125"/>
    </fill>
    <fill>
      <patternFill patternType="solid">
        <fgColor indexed="27"/>
        <bgColor indexed="41"/>
      </patternFill>
    </fill>
    <fill>
      <patternFill patternType="solid">
        <fgColor rgb="FFCCFFFF"/>
        <bgColor indexed="64"/>
      </patternFill>
    </fill>
    <fill>
      <patternFill patternType="solid">
        <fgColor rgb="FFCCFFFF"/>
        <bgColor indexed="41"/>
      </patternFill>
    </fill>
    <fill>
      <patternFill patternType="solid">
        <fgColor rgb="FFFFFF99"/>
        <bgColor indexed="64"/>
      </patternFill>
    </fill>
    <fill>
      <patternFill patternType="solid">
        <fgColor rgb="FFFF0000"/>
        <bgColor indexed="64"/>
      </patternFill>
    </fill>
    <fill>
      <patternFill patternType="solid">
        <fgColor rgb="FFC0C0C0"/>
        <bgColor indexed="64"/>
      </patternFill>
    </fill>
    <fill>
      <patternFill patternType="solid">
        <fgColor rgb="FF66FF99"/>
        <bgColor indexed="64"/>
      </patternFill>
    </fill>
  </fills>
  <borders count="39">
    <border>
      <left/>
      <right/>
      <top/>
      <bottom/>
      <diagonal/>
    </border>
    <border>
      <left style="thin">
        <color indexed="8"/>
      </left>
      <right style="thin">
        <color indexed="8"/>
      </right>
      <top style="thin">
        <color indexed="8"/>
      </top>
      <bottom/>
      <diagonal/>
    </border>
    <border>
      <left style="thin">
        <color indexed="8"/>
      </left>
      <right/>
      <top/>
      <bottom style="double">
        <color indexed="8"/>
      </bottom>
      <diagonal/>
    </border>
    <border>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style="thin">
        <color indexed="64"/>
      </left>
      <right/>
      <top/>
      <bottom/>
      <diagonal/>
    </border>
    <border>
      <left/>
      <right style="thin">
        <color indexed="8"/>
      </right>
      <top style="thin">
        <color indexed="8"/>
      </top>
      <bottom/>
      <diagonal/>
    </border>
    <border>
      <left/>
      <right/>
      <top/>
      <bottom style="thin">
        <color indexed="8"/>
      </bottom>
      <diagonal/>
    </border>
    <border>
      <left style="thin">
        <color indexed="8"/>
      </left>
      <right/>
      <top/>
      <bottom/>
      <diagonal/>
    </border>
    <border>
      <left style="thick">
        <color rgb="FFFF0000"/>
      </left>
      <right style="thick">
        <color rgb="FFFF0000"/>
      </right>
      <top style="thick">
        <color rgb="FFFF0000"/>
      </top>
      <bottom style="thick">
        <color rgb="FFFF0000"/>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8"/>
      </left>
      <right style="thin">
        <color indexed="64"/>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style="thin">
        <color indexed="64"/>
      </right>
      <top style="thin">
        <color indexed="64"/>
      </top>
      <bottom style="thin">
        <color indexed="64"/>
      </bottom>
      <diagonal/>
    </border>
    <border>
      <left style="thin">
        <color indexed="8"/>
      </left>
      <right/>
      <top style="thick">
        <color indexed="8"/>
      </top>
      <bottom/>
      <diagonal/>
    </border>
    <border>
      <left style="thin">
        <color indexed="8"/>
      </left>
      <right style="thick">
        <color indexed="8"/>
      </right>
      <top style="thick">
        <color indexed="8"/>
      </top>
      <bottom style="thick">
        <color indexed="8"/>
      </bottom>
      <diagonal/>
    </border>
  </borders>
  <cellStyleXfs count="2">
    <xf numFmtId="0" fontId="0" fillId="0" borderId="0">
      <alignment vertical="center"/>
    </xf>
    <xf numFmtId="176" fontId="11" fillId="0" borderId="0" applyBorder="0" applyProtection="0">
      <alignment vertical="center"/>
    </xf>
  </cellStyleXfs>
  <cellXfs count="211">
    <xf numFmtId="0" fontId="0" fillId="0" borderId="0" xfId="0">
      <alignment vertical="center"/>
    </xf>
    <xf numFmtId="0" fontId="3" fillId="0" borderId="0" xfId="0" applyFont="1" applyProtection="1">
      <alignment vertical="center"/>
    </xf>
    <xf numFmtId="0" fontId="4" fillId="0" borderId="0" xfId="0" applyFont="1" applyProtection="1">
      <alignment vertical="center"/>
    </xf>
    <xf numFmtId="0" fontId="5" fillId="0" borderId="0" xfId="0" applyFont="1" applyProtection="1">
      <alignment vertical="center"/>
    </xf>
    <xf numFmtId="0" fontId="6" fillId="0" borderId="0" xfId="0" applyFont="1" applyAlignment="1" applyProtection="1">
      <alignment vertical="center"/>
    </xf>
    <xf numFmtId="0" fontId="7" fillId="0" borderId="0" xfId="0" applyFont="1" applyProtection="1">
      <alignment vertical="center"/>
    </xf>
    <xf numFmtId="0" fontId="8" fillId="0" borderId="0" xfId="0" applyFont="1" applyAlignment="1" applyProtection="1">
      <alignment horizontal="right" vertical="center"/>
    </xf>
    <xf numFmtId="0" fontId="5" fillId="3" borderId="1"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49" fontId="10" fillId="4" borderId="4" xfId="0" applyNumberFormat="1" applyFont="1" applyFill="1" applyBorder="1" applyAlignment="1" applyProtection="1">
      <alignment horizontal="center" vertical="center" shrinkToFit="1"/>
    </xf>
    <xf numFmtId="177" fontId="3" fillId="0" borderId="5" xfId="1" applyNumberFormat="1" applyFont="1" applyBorder="1" applyAlignment="1" applyProtection="1">
      <alignment vertical="center" shrinkToFit="1"/>
    </xf>
    <xf numFmtId="177" fontId="5" fillId="0" borderId="0" xfId="1" applyNumberFormat="1" applyFont="1" applyFill="1" applyBorder="1" applyAlignment="1" applyProtection="1">
      <alignment vertical="center"/>
    </xf>
    <xf numFmtId="0" fontId="12" fillId="0" borderId="0" xfId="0" applyFont="1" applyProtection="1">
      <alignment vertical="center"/>
    </xf>
    <xf numFmtId="0" fontId="13" fillId="0" borderId="0" xfId="0" applyFont="1" applyProtection="1">
      <alignment vertical="center"/>
    </xf>
    <xf numFmtId="177" fontId="3" fillId="0" borderId="7" xfId="1" applyNumberFormat="1" applyFont="1" applyBorder="1" applyAlignment="1" applyProtection="1">
      <alignment vertical="center" shrinkToFit="1"/>
    </xf>
    <xf numFmtId="0" fontId="14" fillId="0" borderId="0" xfId="0" applyFont="1" applyProtection="1">
      <alignment vertical="center"/>
    </xf>
    <xf numFmtId="0" fontId="3" fillId="0" borderId="0" xfId="0" applyFont="1" applyFill="1" applyBorder="1" applyProtection="1">
      <alignment vertical="center"/>
    </xf>
    <xf numFmtId="0" fontId="5" fillId="0" borderId="0" xfId="0" applyFont="1" applyFill="1" applyBorder="1" applyProtection="1">
      <alignment vertical="center"/>
    </xf>
    <xf numFmtId="177" fontId="5" fillId="0" borderId="0" xfId="0" applyNumberFormat="1" applyFont="1" applyFill="1" applyBorder="1" applyProtection="1">
      <alignment vertical="center"/>
    </xf>
    <xf numFmtId="0" fontId="15" fillId="0" borderId="9" xfId="0" applyFont="1" applyBorder="1" applyAlignment="1" applyProtection="1">
      <alignment horizontal="center" vertical="center"/>
    </xf>
    <xf numFmtId="177" fontId="3" fillId="0" borderId="1" xfId="1" applyNumberFormat="1" applyFont="1" applyBorder="1" applyAlignment="1" applyProtection="1">
      <alignment vertical="center" shrinkToFit="1"/>
    </xf>
    <xf numFmtId="177" fontId="3" fillId="0" borderId="14" xfId="1" applyNumberFormat="1" applyFont="1" applyBorder="1" applyAlignment="1" applyProtection="1">
      <alignment vertical="center" shrinkToFit="1"/>
    </xf>
    <xf numFmtId="0" fontId="15" fillId="0" borderId="0" xfId="0" applyFont="1" applyFill="1" applyBorder="1" applyAlignment="1" applyProtection="1">
      <alignment vertical="center"/>
    </xf>
    <xf numFmtId="177" fontId="16" fillId="0" borderId="0" xfId="0" applyNumberFormat="1" applyFont="1" applyFill="1" applyBorder="1" applyAlignment="1" applyProtection="1">
      <alignment vertical="center"/>
    </xf>
    <xf numFmtId="0" fontId="16" fillId="0" borderId="0" xfId="0" applyFont="1" applyFill="1" applyBorder="1" applyAlignment="1" applyProtection="1">
      <alignment vertical="center"/>
    </xf>
    <xf numFmtId="178" fontId="16" fillId="0" borderId="0" xfId="0" applyNumberFormat="1" applyFont="1" applyFill="1" applyBorder="1" applyAlignment="1" applyProtection="1">
      <alignment vertical="center"/>
    </xf>
    <xf numFmtId="0" fontId="17" fillId="0" borderId="0" xfId="0" applyFont="1" applyFill="1" applyBorder="1" applyProtection="1">
      <alignment vertical="center"/>
    </xf>
    <xf numFmtId="177" fontId="18" fillId="0" borderId="0" xfId="0" applyNumberFormat="1" applyFont="1" applyFill="1" applyBorder="1" applyProtection="1">
      <alignment vertical="center"/>
    </xf>
    <xf numFmtId="0" fontId="12" fillId="0" borderId="0" xfId="0" applyFont="1" applyFill="1" applyBorder="1" applyProtection="1">
      <alignment vertical="center"/>
    </xf>
    <xf numFmtId="0" fontId="13" fillId="0" borderId="0" xfId="0" applyFont="1" applyFill="1" applyBorder="1" applyProtection="1">
      <alignment vertical="center"/>
    </xf>
    <xf numFmtId="0" fontId="19" fillId="0" borderId="0" xfId="0" applyFont="1" applyProtection="1">
      <alignment vertical="center"/>
    </xf>
    <xf numFmtId="0" fontId="16" fillId="0" borderId="0" xfId="0" applyFont="1" applyProtection="1">
      <alignment vertical="center"/>
    </xf>
    <xf numFmtId="177" fontId="16" fillId="0" borderId="0" xfId="0" applyNumberFormat="1" applyFont="1" applyProtection="1">
      <alignment vertical="center"/>
    </xf>
    <xf numFmtId="176" fontId="3" fillId="0" borderId="7" xfId="1" applyFont="1" applyBorder="1" applyAlignment="1" applyProtection="1">
      <alignment horizontal="center" vertical="center" shrinkToFit="1"/>
    </xf>
    <xf numFmtId="0" fontId="14" fillId="0" borderId="0" xfId="0" applyFont="1" applyFill="1" applyBorder="1" applyProtection="1">
      <alignment vertical="center"/>
    </xf>
    <xf numFmtId="0" fontId="13"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5" fillId="0" borderId="1" xfId="0" applyFont="1" applyBorder="1" applyProtection="1">
      <alignment vertical="center"/>
    </xf>
    <xf numFmtId="0" fontId="5" fillId="0" borderId="7" xfId="0" applyFont="1" applyBorder="1" applyProtection="1">
      <alignment vertical="center"/>
    </xf>
    <xf numFmtId="0" fontId="14" fillId="0" borderId="0" xfId="0" applyFont="1" applyFill="1" applyBorder="1" applyAlignment="1" applyProtection="1">
      <alignment horizontal="center" vertical="center"/>
    </xf>
    <xf numFmtId="177" fontId="20" fillId="0" borderId="0" xfId="0" applyNumberFormat="1" applyFont="1" applyFill="1" applyBorder="1" applyAlignment="1" applyProtection="1">
      <alignment vertical="center"/>
    </xf>
    <xf numFmtId="0" fontId="20" fillId="0" borderId="0" xfId="0" applyFont="1" applyFill="1" applyBorder="1" applyAlignment="1" applyProtection="1">
      <alignment vertical="center"/>
    </xf>
    <xf numFmtId="178" fontId="20" fillId="0" borderId="0" xfId="0" applyNumberFormat="1" applyFont="1" applyFill="1" applyBorder="1" applyAlignment="1" applyProtection="1">
      <alignment vertical="center"/>
    </xf>
    <xf numFmtId="0" fontId="5" fillId="0" borderId="16" xfId="0" applyFont="1" applyBorder="1" applyProtection="1">
      <alignment vertical="center"/>
    </xf>
    <xf numFmtId="0" fontId="14" fillId="0" borderId="0" xfId="0" applyFont="1" applyFill="1" applyBorder="1" applyAlignment="1" applyProtection="1">
      <alignment vertical="center" wrapText="1"/>
    </xf>
    <xf numFmtId="0" fontId="0" fillId="0" borderId="0" xfId="0" applyFont="1" applyProtection="1">
      <alignment vertical="center"/>
    </xf>
    <xf numFmtId="0" fontId="21" fillId="0" borderId="0" xfId="0" applyFont="1" applyProtection="1">
      <alignment vertical="center"/>
    </xf>
    <xf numFmtId="179" fontId="3" fillId="0" borderId="16" xfId="0" applyNumberFormat="1" applyFont="1" applyBorder="1" applyAlignment="1" applyProtection="1">
      <alignment vertical="center" shrinkToFit="1"/>
    </xf>
    <xf numFmtId="176" fontId="5" fillId="0" borderId="0" xfId="0" applyNumberFormat="1" applyFont="1" applyFill="1" applyBorder="1" applyAlignment="1" applyProtection="1">
      <alignment vertical="center"/>
    </xf>
    <xf numFmtId="0" fontId="22" fillId="0" borderId="0" xfId="0" applyFont="1" applyFill="1" applyBorder="1" applyProtection="1">
      <alignment vertical="center"/>
    </xf>
    <xf numFmtId="0" fontId="23" fillId="0" borderId="0" xfId="0" applyFont="1" applyFill="1" applyBorder="1" applyAlignment="1" applyProtection="1">
      <alignment horizontal="center" vertical="center"/>
    </xf>
    <xf numFmtId="0" fontId="3" fillId="0" borderId="7" xfId="0" applyFont="1" applyBorder="1" applyAlignment="1" applyProtection="1">
      <alignment horizontal="center" vertical="center" shrinkToFit="1"/>
    </xf>
    <xf numFmtId="0" fontId="5" fillId="0" borderId="17" xfId="0" applyFont="1" applyBorder="1" applyProtection="1">
      <alignment vertical="center"/>
    </xf>
    <xf numFmtId="0" fontId="8" fillId="0" borderId="0" xfId="0" applyFont="1" applyBorder="1" applyProtection="1">
      <alignment vertical="center"/>
    </xf>
    <xf numFmtId="0" fontId="8" fillId="0" borderId="18" xfId="0" applyFont="1" applyBorder="1" applyProtection="1">
      <alignment vertical="center"/>
    </xf>
    <xf numFmtId="0" fontId="3" fillId="0" borderId="18" xfId="0" applyFont="1" applyBorder="1" applyAlignment="1" applyProtection="1">
      <alignment horizontal="center" vertical="center"/>
    </xf>
    <xf numFmtId="177" fontId="5" fillId="0" borderId="18" xfId="1" applyNumberFormat="1" applyFont="1" applyBorder="1" applyAlignment="1" applyProtection="1">
      <alignment vertical="center"/>
    </xf>
    <xf numFmtId="177" fontId="5" fillId="0" borderId="0" xfId="1" applyNumberFormat="1" applyFont="1" applyBorder="1" applyAlignment="1" applyProtection="1">
      <alignment vertical="center"/>
    </xf>
    <xf numFmtId="0" fontId="13" fillId="0" borderId="0" xfId="0" applyFont="1" applyBorder="1" applyAlignment="1" applyProtection="1">
      <alignment horizontal="center" vertical="center"/>
    </xf>
    <xf numFmtId="0" fontId="25" fillId="0" borderId="0" xfId="0" applyFont="1" applyBorder="1" applyAlignment="1" applyProtection="1">
      <alignment vertical="top"/>
    </xf>
    <xf numFmtId="0" fontId="10" fillId="0" borderId="0" xfId="0" applyFont="1" applyBorder="1" applyAlignment="1" applyProtection="1">
      <alignment vertical="top"/>
    </xf>
    <xf numFmtId="0" fontId="8" fillId="0" borderId="0" xfId="0" applyFont="1" applyBorder="1" applyAlignment="1" applyProtection="1">
      <alignment vertical="top"/>
    </xf>
    <xf numFmtId="0" fontId="15" fillId="0" borderId="0" xfId="0" applyFont="1" applyBorder="1" applyAlignment="1" applyProtection="1">
      <alignment vertical="top"/>
    </xf>
    <xf numFmtId="0" fontId="3" fillId="0" borderId="0" xfId="0" applyFont="1" applyBorder="1" applyProtection="1">
      <alignment vertical="center"/>
    </xf>
    <xf numFmtId="0" fontId="8" fillId="0" borderId="7" xfId="0" applyFont="1" applyBorder="1" applyAlignment="1" applyProtection="1">
      <alignment horizontal="center" vertical="center"/>
      <protection locked="0"/>
    </xf>
    <xf numFmtId="0" fontId="8" fillId="0" borderId="12" xfId="0" applyFont="1" applyBorder="1" applyAlignment="1" applyProtection="1">
      <alignment horizontal="center" vertical="center"/>
    </xf>
    <xf numFmtId="0" fontId="15" fillId="0" borderId="20" xfId="0" applyFont="1" applyBorder="1" applyAlignment="1" applyProtection="1">
      <alignment horizontal="center" vertical="center"/>
    </xf>
    <xf numFmtId="0" fontId="26" fillId="0" borderId="0" xfId="0" applyFont="1" applyBorder="1" applyAlignment="1" applyProtection="1">
      <alignment vertical="center"/>
    </xf>
    <xf numFmtId="0" fontId="0" fillId="0" borderId="0" xfId="0" applyProtection="1">
      <alignment vertical="center"/>
    </xf>
    <xf numFmtId="0" fontId="5" fillId="0" borderId="0" xfId="0" applyFont="1" applyAlignment="1" applyProtection="1">
      <alignment horizontal="right" vertical="center"/>
    </xf>
    <xf numFmtId="0" fontId="5" fillId="0" borderId="15" xfId="0" applyFont="1" applyBorder="1" applyProtection="1">
      <alignment vertical="center"/>
    </xf>
    <xf numFmtId="0" fontId="5" fillId="0" borderId="21" xfId="0" applyFont="1" applyBorder="1" applyAlignment="1" applyProtection="1">
      <alignment horizontal="center" vertical="center"/>
    </xf>
    <xf numFmtId="0" fontId="5" fillId="0" borderId="1" xfId="0"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5" fillId="0" borderId="22" xfId="0" applyNumberFormat="1" applyFont="1" applyBorder="1" applyAlignment="1" applyProtection="1">
      <alignment horizontal="center" vertical="center"/>
    </xf>
    <xf numFmtId="0" fontId="5" fillId="0" borderId="15" xfId="0" applyFont="1" applyBorder="1" applyAlignment="1" applyProtection="1">
      <alignment horizontal="left" vertical="center"/>
    </xf>
    <xf numFmtId="0" fontId="5" fillId="0" borderId="21" xfId="0" applyFont="1" applyBorder="1" applyProtection="1">
      <alignment vertical="center"/>
    </xf>
    <xf numFmtId="0" fontId="5" fillId="0" borderId="23" xfId="0" applyFont="1" applyBorder="1" applyAlignment="1" applyProtection="1">
      <alignment horizontal="left" vertical="center"/>
    </xf>
    <xf numFmtId="0" fontId="5" fillId="2" borderId="7" xfId="0" applyFont="1" applyFill="1" applyBorder="1" applyAlignment="1" applyProtection="1">
      <alignment horizontal="center" vertical="center"/>
    </xf>
    <xf numFmtId="177" fontId="3" fillId="2" borderId="7" xfId="1" applyNumberFormat="1" applyFont="1" applyFill="1" applyBorder="1" applyAlignment="1" applyProtection="1">
      <alignment vertical="center" shrinkToFit="1"/>
    </xf>
    <xf numFmtId="0" fontId="5" fillId="0" borderId="6" xfId="0" applyFont="1" applyBorder="1" applyAlignment="1" applyProtection="1">
      <alignment horizontal="left" vertical="center"/>
    </xf>
    <xf numFmtId="0" fontId="5" fillId="0" borderId="7" xfId="0" applyFont="1" applyBorder="1" applyAlignment="1" applyProtection="1">
      <alignment horizontal="center" vertical="center"/>
    </xf>
    <xf numFmtId="177" fontId="3" fillId="0" borderId="7" xfId="1" applyNumberFormat="1" applyFont="1" applyFill="1" applyBorder="1" applyAlignment="1" applyProtection="1">
      <alignment vertical="center" shrinkToFit="1"/>
    </xf>
    <xf numFmtId="177" fontId="3" fillId="4" borderId="7" xfId="1" applyNumberFormat="1" applyFont="1" applyFill="1" applyBorder="1" applyAlignment="1" applyProtection="1">
      <alignment vertical="center" shrinkToFit="1"/>
    </xf>
    <xf numFmtId="176" fontId="3" fillId="2" borderId="7" xfId="1" applyFont="1" applyFill="1" applyBorder="1" applyAlignment="1" applyProtection="1">
      <alignment horizontal="center" vertical="center" shrinkToFit="1"/>
    </xf>
    <xf numFmtId="180" fontId="3" fillId="0" borderId="7" xfId="1" applyNumberFormat="1" applyFont="1" applyBorder="1" applyAlignment="1" applyProtection="1">
      <alignment vertical="center" shrinkToFit="1"/>
    </xf>
    <xf numFmtId="180" fontId="3" fillId="2" borderId="7" xfId="1" applyNumberFormat="1" applyFont="1" applyFill="1" applyBorder="1" applyAlignment="1" applyProtection="1">
      <alignment vertical="center" shrinkToFit="1"/>
    </xf>
    <xf numFmtId="181" fontId="3" fillId="0" borderId="7" xfId="1" applyNumberFormat="1" applyFont="1" applyBorder="1" applyAlignment="1" applyProtection="1">
      <alignment vertical="center" shrinkToFit="1"/>
    </xf>
    <xf numFmtId="0" fontId="8" fillId="0" borderId="15" xfId="0" applyFont="1" applyBorder="1" applyAlignment="1" applyProtection="1">
      <alignment vertical="center" wrapText="1"/>
    </xf>
    <xf numFmtId="0" fontId="3" fillId="0" borderId="21" xfId="0" applyFont="1" applyBorder="1" applyAlignment="1" applyProtection="1">
      <alignment vertical="center"/>
    </xf>
    <xf numFmtId="0" fontId="8" fillId="0" borderId="23" xfId="0" applyFont="1" applyBorder="1" applyAlignment="1" applyProtection="1">
      <alignment vertical="center" wrapText="1"/>
    </xf>
    <xf numFmtId="0" fontId="27" fillId="0" borderId="0" xfId="0" applyFont="1" applyProtection="1">
      <alignment vertical="center"/>
    </xf>
    <xf numFmtId="0" fontId="0" fillId="0" borderId="0" xfId="0" applyFont="1" applyBorder="1" applyProtection="1">
      <alignment vertical="center"/>
    </xf>
    <xf numFmtId="0" fontId="28" fillId="6" borderId="24" xfId="0" applyFont="1" applyFill="1" applyBorder="1" applyAlignment="1" applyProtection="1">
      <alignment horizontal="center" vertical="center"/>
    </xf>
    <xf numFmtId="0" fontId="29" fillId="0" borderId="24" xfId="0" applyFont="1" applyBorder="1" applyAlignment="1" applyProtection="1">
      <alignment horizontal="center" vertical="center"/>
      <protection locked="0"/>
    </xf>
    <xf numFmtId="0" fontId="16" fillId="0" borderId="0" xfId="0" applyFont="1" applyAlignment="1" applyProtection="1">
      <alignment horizontal="right" vertical="center"/>
    </xf>
    <xf numFmtId="0" fontId="16" fillId="0" borderId="7" xfId="0" applyFont="1" applyBorder="1" applyAlignment="1" applyProtection="1">
      <alignment horizontal="center" vertical="center"/>
    </xf>
    <xf numFmtId="49" fontId="9" fillId="5" borderId="7" xfId="0" applyNumberFormat="1" applyFont="1" applyFill="1" applyBorder="1" applyAlignment="1" applyProtection="1">
      <alignment horizontal="center" vertical="center"/>
      <protection locked="0"/>
    </xf>
    <xf numFmtId="0" fontId="16" fillId="0" borderId="15" xfId="0" applyFont="1" applyBorder="1" applyAlignment="1" applyProtection="1">
      <alignment horizontal="left" vertical="center"/>
    </xf>
    <xf numFmtId="177" fontId="16" fillId="0" borderId="21" xfId="0" applyNumberFormat="1" applyFont="1" applyFill="1" applyBorder="1" applyProtection="1">
      <alignment vertical="center"/>
    </xf>
    <xf numFmtId="177" fontId="16" fillId="0" borderId="7" xfId="1" applyNumberFormat="1" applyFont="1" applyFill="1" applyBorder="1" applyAlignment="1" applyProtection="1">
      <alignment vertical="center"/>
    </xf>
    <xf numFmtId="177" fontId="16" fillId="5" borderId="7" xfId="0" applyNumberFormat="1" applyFont="1" applyFill="1" applyBorder="1" applyAlignment="1" applyProtection="1">
      <alignment vertical="center"/>
      <protection locked="0"/>
    </xf>
    <xf numFmtId="177" fontId="27" fillId="0" borderId="7" xfId="1" applyNumberFormat="1" applyFont="1" applyFill="1" applyBorder="1" applyAlignment="1" applyProtection="1">
      <alignment horizontal="center" vertical="center"/>
    </xf>
    <xf numFmtId="177" fontId="16" fillId="5" borderId="7" xfId="1" applyNumberFormat="1" applyFont="1" applyFill="1" applyBorder="1" applyAlignment="1" applyProtection="1">
      <alignment vertical="center"/>
      <protection locked="0"/>
    </xf>
    <xf numFmtId="177" fontId="16" fillId="0" borderId="7" xfId="0" applyNumberFormat="1" applyFont="1" applyFill="1" applyBorder="1" applyAlignment="1" applyProtection="1">
      <alignment vertical="center"/>
    </xf>
    <xf numFmtId="0" fontId="16" fillId="0" borderId="15" xfId="0" applyFont="1" applyBorder="1" applyAlignment="1" applyProtection="1">
      <alignment horizontal="left" vertical="center" shrinkToFit="1"/>
    </xf>
    <xf numFmtId="177" fontId="16" fillId="5" borderId="7" xfId="0" applyNumberFormat="1" applyFont="1" applyFill="1" applyBorder="1" applyProtection="1">
      <alignment vertical="center"/>
      <protection locked="0"/>
    </xf>
    <xf numFmtId="177" fontId="16" fillId="5" borderId="21" xfId="0" applyNumberFormat="1" applyFont="1" applyFill="1" applyBorder="1" applyProtection="1">
      <alignment vertical="center"/>
      <protection locked="0"/>
    </xf>
    <xf numFmtId="177" fontId="16" fillId="3" borderId="7" xfId="0" applyNumberFormat="1" applyFont="1" applyFill="1" applyBorder="1" applyAlignment="1" applyProtection="1">
      <alignment vertical="center"/>
    </xf>
    <xf numFmtId="179" fontId="16" fillId="0" borderId="7" xfId="1" applyNumberFormat="1" applyFont="1" applyFill="1" applyBorder="1" applyAlignment="1" applyProtection="1">
      <alignment vertical="center"/>
    </xf>
    <xf numFmtId="179" fontId="16" fillId="5" borderId="7" xfId="0" applyNumberFormat="1" applyFont="1" applyFill="1" applyBorder="1" applyAlignment="1" applyProtection="1">
      <alignment vertical="center"/>
      <protection locked="0"/>
    </xf>
    <xf numFmtId="179" fontId="16" fillId="5" borderId="7" xfId="1" applyNumberFormat="1" applyFont="1" applyFill="1" applyBorder="1" applyAlignment="1" applyProtection="1">
      <alignment vertical="center"/>
      <protection locked="0"/>
    </xf>
    <xf numFmtId="176" fontId="27" fillId="0" borderId="7" xfId="1" applyNumberFormat="1" applyFont="1" applyFill="1" applyBorder="1" applyAlignment="1" applyProtection="1">
      <alignment horizontal="center" vertical="center"/>
    </xf>
    <xf numFmtId="0" fontId="16" fillId="0" borderId="15" xfId="0" applyFont="1" applyBorder="1" applyAlignment="1" applyProtection="1">
      <alignment vertical="center" shrinkToFit="1"/>
    </xf>
    <xf numFmtId="177" fontId="16" fillId="7" borderId="7" xfId="1" applyNumberFormat="1" applyFont="1" applyFill="1" applyBorder="1" applyAlignment="1" applyProtection="1">
      <alignment vertical="center"/>
    </xf>
    <xf numFmtId="177" fontId="27" fillId="7" borderId="1" xfId="1" applyNumberFormat="1" applyFont="1" applyFill="1" applyBorder="1" applyAlignment="1" applyProtection="1">
      <alignment horizontal="center" vertical="center"/>
    </xf>
    <xf numFmtId="177" fontId="16" fillId="7" borderId="1" xfId="1" applyNumberFormat="1" applyFont="1" applyFill="1" applyBorder="1" applyAlignment="1" applyProtection="1">
      <alignment vertical="center"/>
    </xf>
    <xf numFmtId="0" fontId="16" fillId="0" borderId="11" xfId="0" applyFont="1" applyFill="1" applyBorder="1" applyAlignment="1" applyProtection="1">
      <alignment vertical="center"/>
    </xf>
    <xf numFmtId="177" fontId="16" fillId="0" borderId="9" xfId="0" applyNumberFormat="1" applyFont="1" applyFill="1" applyBorder="1" applyProtection="1">
      <alignment vertical="center"/>
    </xf>
    <xf numFmtId="177" fontId="16" fillId="0" borderId="9" xfId="0" applyNumberFormat="1" applyFont="1" applyBorder="1" applyProtection="1">
      <alignment vertical="center"/>
    </xf>
    <xf numFmtId="0" fontId="30" fillId="0" borderId="0" xfId="0" applyFont="1" applyProtection="1">
      <alignment vertical="center"/>
    </xf>
    <xf numFmtId="0" fontId="16" fillId="0" borderId="9" xfId="0" applyFont="1" applyFill="1" applyBorder="1" applyAlignment="1" applyProtection="1">
      <alignment horizontal="center" vertical="center"/>
    </xf>
    <xf numFmtId="177" fontId="27" fillId="0" borderId="1" xfId="1" applyNumberFormat="1" applyFont="1" applyFill="1" applyBorder="1" applyAlignment="1" applyProtection="1">
      <alignment horizontal="center" vertical="center"/>
    </xf>
    <xf numFmtId="177" fontId="16" fillId="5" borderId="9" xfId="0" applyNumberFormat="1" applyFont="1" applyFill="1" applyBorder="1" applyProtection="1">
      <alignment vertical="center"/>
      <protection locked="0"/>
    </xf>
    <xf numFmtId="0" fontId="20" fillId="8" borderId="9" xfId="0" applyFont="1" applyFill="1" applyBorder="1" applyAlignment="1" applyProtection="1">
      <alignment horizontal="center" vertical="center"/>
    </xf>
    <xf numFmtId="0" fontId="20" fillId="0" borderId="25" xfId="0" applyFont="1" applyBorder="1" applyAlignment="1" applyProtection="1">
      <alignment horizontal="center" vertical="center"/>
    </xf>
    <xf numFmtId="0" fontId="20" fillId="0" borderId="9" xfId="0" applyFont="1" applyBorder="1" applyAlignment="1" applyProtection="1">
      <alignment horizontal="center" vertical="center"/>
    </xf>
    <xf numFmtId="177" fontId="27" fillId="0" borderId="9" xfId="1" applyNumberFormat="1" applyFont="1" applyFill="1" applyBorder="1" applyAlignment="1" applyProtection="1">
      <alignment horizontal="center" vertical="center"/>
    </xf>
    <xf numFmtId="0" fontId="0" fillId="0" borderId="0" xfId="0" applyFont="1" applyFill="1" applyProtection="1">
      <alignment vertical="center"/>
    </xf>
    <xf numFmtId="0" fontId="31" fillId="0" borderId="0" xfId="0" applyFont="1" applyProtection="1">
      <alignment vertical="center"/>
    </xf>
    <xf numFmtId="0" fontId="32" fillId="0" borderId="0" xfId="0" applyFont="1" applyProtection="1">
      <alignment vertical="center"/>
    </xf>
    <xf numFmtId="0" fontId="33" fillId="0" borderId="0" xfId="0" applyFont="1" applyProtection="1">
      <alignment vertical="center"/>
    </xf>
    <xf numFmtId="0" fontId="32" fillId="0" borderId="9" xfId="0" applyFont="1" applyBorder="1" applyProtection="1">
      <alignment vertical="center"/>
    </xf>
    <xf numFmtId="0" fontId="16" fillId="0" borderId="9" xfId="0" applyFont="1" applyBorder="1" applyAlignment="1" applyProtection="1">
      <alignment horizontal="center" vertical="center"/>
    </xf>
    <xf numFmtId="177" fontId="16" fillId="7" borderId="9" xfId="0" applyNumberFormat="1" applyFont="1" applyFill="1" applyBorder="1" applyProtection="1">
      <alignment vertical="center"/>
    </xf>
    <xf numFmtId="0" fontId="32" fillId="0" borderId="10" xfId="0" applyFont="1" applyBorder="1" applyProtection="1">
      <alignment vertical="center"/>
    </xf>
    <xf numFmtId="177" fontId="16" fillId="5" borderId="10" xfId="0" applyNumberFormat="1" applyFont="1" applyFill="1" applyBorder="1" applyProtection="1">
      <alignment vertical="center"/>
      <protection locked="0"/>
    </xf>
    <xf numFmtId="177" fontId="16" fillId="7" borderId="10" xfId="0" applyNumberFormat="1" applyFont="1" applyFill="1" applyBorder="1" applyProtection="1">
      <alignment vertical="center"/>
    </xf>
    <xf numFmtId="0" fontId="32" fillId="0" borderId="10" xfId="0" applyFont="1" applyFill="1" applyBorder="1" applyProtection="1">
      <alignment vertical="center"/>
    </xf>
    <xf numFmtId="0" fontId="32" fillId="0" borderId="26" xfId="0" applyFont="1" applyFill="1" applyBorder="1" applyProtection="1">
      <alignment vertical="center"/>
    </xf>
    <xf numFmtId="177" fontId="16" fillId="0" borderId="26" xfId="0" applyNumberFormat="1" applyFont="1" applyBorder="1" applyProtection="1">
      <alignment vertical="center"/>
    </xf>
    <xf numFmtId="177" fontId="16" fillId="5" borderId="26" xfId="0" applyNumberFormat="1" applyFont="1" applyFill="1" applyBorder="1" applyProtection="1">
      <alignment vertical="center"/>
      <protection locked="0"/>
    </xf>
    <xf numFmtId="0" fontId="32" fillId="0" borderId="27" xfId="0" applyFont="1" applyFill="1" applyBorder="1" applyProtection="1">
      <alignment vertical="center"/>
    </xf>
    <xf numFmtId="0" fontId="16" fillId="0" borderId="27" xfId="0" applyFont="1" applyBorder="1" applyProtection="1">
      <alignment vertical="center"/>
    </xf>
    <xf numFmtId="0" fontId="16" fillId="0" borderId="27" xfId="0" applyFont="1" applyFill="1" applyBorder="1" applyProtection="1">
      <alignment vertical="center"/>
    </xf>
    <xf numFmtId="0" fontId="32" fillId="0" borderId="28" xfId="0" applyFont="1" applyFill="1" applyBorder="1" applyProtection="1">
      <alignment vertical="center"/>
    </xf>
    <xf numFmtId="0" fontId="16" fillId="0" borderId="28" xfId="0" applyFont="1" applyBorder="1" applyProtection="1">
      <alignment vertical="center"/>
    </xf>
    <xf numFmtId="177" fontId="16" fillId="7" borderId="26" xfId="0" applyNumberFormat="1" applyFont="1" applyFill="1" applyBorder="1" applyProtection="1">
      <alignment vertical="center"/>
    </xf>
    <xf numFmtId="0" fontId="32" fillId="0" borderId="0" xfId="0" applyFont="1" applyFill="1" applyBorder="1" applyProtection="1">
      <alignment vertical="center"/>
    </xf>
    <xf numFmtId="0" fontId="16" fillId="0" borderId="0" xfId="0" applyFont="1" applyFill="1" applyBorder="1" applyProtection="1">
      <alignment vertical="center"/>
    </xf>
    <xf numFmtId="0" fontId="32" fillId="0" borderId="9" xfId="0" applyFont="1" applyBorder="1" applyAlignment="1" applyProtection="1">
      <alignment vertical="center" shrinkToFit="1"/>
    </xf>
    <xf numFmtId="177" fontId="32" fillId="0" borderId="9" xfId="0" applyNumberFormat="1" applyFont="1" applyFill="1" applyBorder="1" applyProtection="1">
      <alignment vertical="center"/>
    </xf>
    <xf numFmtId="177" fontId="32" fillId="7" borderId="9" xfId="0" applyNumberFormat="1" applyFont="1" applyFill="1" applyBorder="1" applyProtection="1">
      <alignment vertical="center"/>
    </xf>
    <xf numFmtId="0" fontId="32" fillId="0" borderId="10" xfId="0" applyFont="1" applyBorder="1" applyAlignment="1" applyProtection="1">
      <alignment vertical="center" shrinkToFit="1"/>
    </xf>
    <xf numFmtId="0" fontId="32" fillId="0" borderId="10" xfId="0" applyFont="1" applyFill="1" applyBorder="1" applyAlignment="1" applyProtection="1">
      <alignment vertical="center" shrinkToFit="1"/>
    </xf>
    <xf numFmtId="177" fontId="16" fillId="0" borderId="10" xfId="0" applyNumberFormat="1" applyFont="1" applyFill="1" applyBorder="1" applyProtection="1">
      <alignment vertical="center"/>
    </xf>
    <xf numFmtId="0" fontId="16" fillId="0" borderId="0" xfId="0" applyFont="1" applyBorder="1" applyProtection="1">
      <alignment vertical="center"/>
    </xf>
    <xf numFmtId="0" fontId="32" fillId="0" borderId="29" xfId="0" applyFont="1" applyFill="1" applyBorder="1" applyProtection="1">
      <alignment vertical="center"/>
    </xf>
    <xf numFmtId="177" fontId="16" fillId="0" borderId="29" xfId="0" applyNumberFormat="1" applyFont="1" applyFill="1" applyBorder="1" applyProtection="1">
      <alignment vertical="center"/>
    </xf>
    <xf numFmtId="177" fontId="16" fillId="5" borderId="29" xfId="0" applyNumberFormat="1" applyFont="1" applyFill="1" applyBorder="1" applyProtection="1">
      <alignment vertical="center"/>
      <protection locked="0"/>
    </xf>
    <xf numFmtId="0" fontId="32" fillId="0" borderId="30" xfId="0" applyFont="1" applyFill="1" applyBorder="1" applyProtection="1">
      <alignment vertical="center"/>
    </xf>
    <xf numFmtId="177" fontId="16" fillId="5" borderId="30" xfId="0" applyNumberFormat="1" applyFont="1" applyFill="1" applyBorder="1" applyProtection="1">
      <alignment vertical="center"/>
      <protection locked="0"/>
    </xf>
    <xf numFmtId="177" fontId="16" fillId="0" borderId="26" xfId="0" applyNumberFormat="1" applyFont="1" applyFill="1" applyBorder="1" applyProtection="1">
      <alignment vertical="center"/>
    </xf>
    <xf numFmtId="0" fontId="32" fillId="0" borderId="31" xfId="0" applyFont="1" applyFill="1" applyBorder="1" applyProtection="1">
      <alignment vertical="center"/>
    </xf>
    <xf numFmtId="177" fontId="16" fillId="7" borderId="31" xfId="0" applyNumberFormat="1" applyFont="1" applyFill="1" applyBorder="1" applyProtection="1">
      <alignment vertical="center"/>
    </xf>
    <xf numFmtId="177" fontId="16" fillId="7" borderId="29" xfId="0" applyNumberFormat="1" applyFont="1" applyFill="1" applyBorder="1" applyProtection="1">
      <alignment vertical="center"/>
    </xf>
    <xf numFmtId="177" fontId="16" fillId="7" borderId="32" xfId="0" applyNumberFormat="1" applyFont="1" applyFill="1" applyBorder="1" applyProtection="1">
      <alignment vertical="center"/>
    </xf>
    <xf numFmtId="177" fontId="16" fillId="7" borderId="30" xfId="0" applyNumberFormat="1" applyFont="1" applyFill="1" applyBorder="1" applyProtection="1">
      <alignment vertical="center"/>
    </xf>
    <xf numFmtId="0" fontId="16" fillId="0" borderId="34" xfId="0" applyFont="1" applyBorder="1" applyAlignment="1" applyProtection="1">
      <alignment horizontal="center" vertical="center"/>
    </xf>
    <xf numFmtId="49" fontId="16" fillId="0" borderId="35" xfId="0" applyNumberFormat="1" applyFont="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15"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177" fontId="16" fillId="0" borderId="1" xfId="0" applyNumberFormat="1" applyFont="1" applyFill="1" applyBorder="1" applyProtection="1">
      <alignment vertical="center"/>
    </xf>
    <xf numFmtId="177" fontId="27" fillId="0" borderId="36" xfId="1" applyNumberFormat="1" applyFont="1" applyFill="1" applyBorder="1" applyAlignment="1" applyProtection="1">
      <alignment horizontal="center" vertical="center"/>
    </xf>
    <xf numFmtId="0" fontId="38" fillId="0" borderId="0" xfId="0" applyFont="1" applyAlignment="1" applyProtection="1">
      <alignment horizontal="left" vertical="center"/>
    </xf>
    <xf numFmtId="0" fontId="38" fillId="0" borderId="0" xfId="0" applyFont="1" applyProtection="1">
      <alignment vertical="center"/>
    </xf>
    <xf numFmtId="0" fontId="5" fillId="0" borderId="7" xfId="0" applyFont="1" applyBorder="1" applyAlignment="1" applyProtection="1">
      <alignment horizontal="center" vertical="center" wrapText="1"/>
    </xf>
    <xf numFmtId="177" fontId="3" fillId="0" borderId="38" xfId="1" applyNumberFormat="1" applyFont="1" applyBorder="1" applyAlignment="1" applyProtection="1">
      <alignment vertical="center" shrinkToFit="1"/>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5" fillId="0" borderId="5" xfId="0" applyFont="1" applyBorder="1" applyAlignment="1" applyProtection="1">
      <alignment vertical="center"/>
    </xf>
    <xf numFmtId="0" fontId="5" fillId="0" borderId="7" xfId="0" applyFont="1" applyBorder="1" applyAlignment="1" applyProtection="1">
      <alignment vertical="center"/>
    </xf>
    <xf numFmtId="0" fontId="5" fillId="0" borderId="7" xfId="0" applyFont="1" applyBorder="1" applyAlignment="1" applyProtection="1">
      <alignment vertical="center" wrapText="1"/>
    </xf>
    <xf numFmtId="0" fontId="14" fillId="3" borderId="10" xfId="0" applyFont="1" applyFill="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12" xfId="0" applyFont="1" applyBorder="1" applyAlignment="1" applyProtection="1">
      <alignment horizontal="center" vertical="center"/>
    </xf>
    <xf numFmtId="177" fontId="14" fillId="0" borderId="9" xfId="0" applyNumberFormat="1" applyFont="1" applyBorder="1" applyAlignment="1" applyProtection="1">
      <alignment vertical="center"/>
    </xf>
    <xf numFmtId="0" fontId="14" fillId="0" borderId="9" xfId="0" applyFont="1" applyBorder="1" applyAlignment="1" applyProtection="1">
      <alignment vertical="center"/>
    </xf>
    <xf numFmtId="178" fontId="14" fillId="0" borderId="9" xfId="0" applyNumberFormat="1" applyFont="1" applyBorder="1" applyAlignment="1" applyProtection="1">
      <alignment vertical="center"/>
    </xf>
    <xf numFmtId="0" fontId="14" fillId="3" borderId="9" xfId="0" applyFont="1" applyFill="1" applyBorder="1" applyAlignment="1" applyProtection="1">
      <alignment horizontal="center" vertical="center"/>
    </xf>
    <xf numFmtId="0" fontId="14" fillId="0" borderId="9" xfId="0" applyFont="1" applyBorder="1" applyAlignment="1" applyProtection="1">
      <alignment horizontal="center" vertical="center"/>
    </xf>
    <xf numFmtId="177" fontId="14" fillId="0" borderId="11" xfId="0" applyNumberFormat="1" applyFont="1" applyBorder="1" applyAlignment="1" applyProtection="1">
      <alignment vertical="center"/>
    </xf>
    <xf numFmtId="177" fontId="14" fillId="0" borderId="12" xfId="0" applyNumberFormat="1" applyFont="1" applyBorder="1" applyAlignment="1" applyProtection="1">
      <alignment vertical="center"/>
    </xf>
    <xf numFmtId="178" fontId="14" fillId="0" borderId="11" xfId="0" applyNumberFormat="1" applyFont="1" applyBorder="1" applyAlignment="1" applyProtection="1">
      <alignment vertical="center"/>
    </xf>
    <xf numFmtId="178" fontId="14" fillId="0" borderId="12" xfId="0" applyNumberFormat="1" applyFont="1" applyBorder="1" applyAlignment="1" applyProtection="1">
      <alignment vertical="center"/>
    </xf>
    <xf numFmtId="0" fontId="5" fillId="0" borderId="13" xfId="0" applyFont="1" applyBorder="1" applyAlignment="1" applyProtection="1">
      <alignment vertical="center" wrapText="1"/>
    </xf>
    <xf numFmtId="0" fontId="14" fillId="0" borderId="11" xfId="0" applyFont="1" applyBorder="1" applyAlignment="1" applyProtection="1">
      <alignment horizontal="center" vertical="center" wrapText="1"/>
    </xf>
    <xf numFmtId="0" fontId="5" fillId="0" borderId="16" xfId="0" applyFont="1" applyBorder="1" applyAlignment="1" applyProtection="1">
      <alignment vertical="center"/>
    </xf>
    <xf numFmtId="0" fontId="5" fillId="0" borderId="1" xfId="0" applyFont="1" applyBorder="1" applyAlignment="1" applyProtection="1">
      <alignment vertical="center"/>
    </xf>
    <xf numFmtId="0" fontId="8" fillId="0" borderId="8" xfId="0" applyFont="1" applyBorder="1" applyAlignment="1" applyProtection="1">
      <alignment vertical="center"/>
    </xf>
    <xf numFmtId="0" fontId="8" fillId="0" borderId="19" xfId="0" applyFont="1" applyBorder="1" applyAlignment="1" applyProtection="1">
      <alignment vertical="center"/>
    </xf>
    <xf numFmtId="0" fontId="10" fillId="0" borderId="13" xfId="0" applyFont="1" applyBorder="1" applyAlignment="1" applyProtection="1">
      <alignment vertical="center" wrapText="1"/>
    </xf>
    <xf numFmtId="0" fontId="24" fillId="0" borderId="37" xfId="0" applyFont="1" applyBorder="1" applyAlignment="1" applyProtection="1">
      <alignment horizontal="center" vertical="center" textRotation="255"/>
    </xf>
    <xf numFmtId="0" fontId="24" fillId="0" borderId="23" xfId="0" applyFont="1" applyBorder="1" applyAlignment="1" applyProtection="1">
      <alignment horizontal="center" vertical="center" textRotation="255"/>
    </xf>
    <xf numFmtId="0" fontId="24" fillId="0" borderId="6" xfId="0" applyFont="1" applyBorder="1" applyAlignment="1" applyProtection="1">
      <alignment horizontal="center" vertical="center" textRotation="255"/>
    </xf>
    <xf numFmtId="0" fontId="8" fillId="0" borderId="0" xfId="0" applyFont="1" applyBorder="1" applyAlignment="1" applyProtection="1">
      <alignment vertical="top" wrapText="1"/>
    </xf>
    <xf numFmtId="0" fontId="8" fillId="0" borderId="8" xfId="0" applyFont="1" applyBorder="1" applyAlignment="1" applyProtection="1">
      <alignment vertical="center" shrinkToFit="1"/>
    </xf>
    <xf numFmtId="0" fontId="8" fillId="0" borderId="19" xfId="0" applyFont="1" applyBorder="1" applyAlignment="1" applyProtection="1">
      <alignment vertical="center" shrinkToFit="1"/>
    </xf>
    <xf numFmtId="182" fontId="10" fillId="0" borderId="33" xfId="0" applyNumberFormat="1" applyFont="1" applyFill="1" applyBorder="1" applyAlignment="1" applyProtection="1">
      <alignment horizontal="center" vertical="center" shrinkToFit="1"/>
    </xf>
  </cellXfs>
  <cellStyles count="2">
    <cellStyle name="Excel Built-in Comma [0]" xfId="1" xr:uid="{00000000-0005-0000-0000-000000000000}"/>
    <cellStyle name="標準" xfId="0" builtinId="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0</xdr:colOff>
      <xdr:row>12</xdr:row>
      <xdr:rowOff>213360</xdr:rowOff>
    </xdr:from>
    <xdr:to>
      <xdr:col>14</xdr:col>
      <xdr:colOff>609600</xdr:colOff>
      <xdr:row>30</xdr:row>
      <xdr:rowOff>190500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bwMode="auto">
        <a:xfrm>
          <a:off x="10067925" y="2966085"/>
          <a:ext cx="4724400" cy="4091940"/>
        </a:xfrm>
        <a:prstGeom prst="roundRect">
          <a:avLst>
            <a:gd name="adj" fmla="val 5608"/>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en-US"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★記入のポイント　</a:t>
          </a:r>
          <a:r>
            <a:rPr lang="en-US" altLang="ja-JP" sz="1050" b="1"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050" b="1" baseline="0">
              <a:solidFill>
                <a:srgbClr val="FF0000"/>
              </a:solidFill>
              <a:effectLst/>
              <a:latin typeface="HG丸ｺﾞｼｯｸM-PRO" panose="020F0600000000000000" pitchFamily="50" charset="-128"/>
              <a:ea typeface="HG丸ｺﾞｼｯｸM-PRO" panose="020F0600000000000000" pitchFamily="50" charset="-128"/>
              <a:cs typeface="+mn-cs"/>
            </a:rPr>
            <a:t>個人事業主の場合は別シートをご確認ください</a:t>
          </a:r>
          <a:endParaRPr lang="en-US" altLang="ja-JP" sz="1050" b="1" baseline="0">
            <a:solidFill>
              <a:srgbClr val="FF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⑥「経常利益」</a:t>
          </a:r>
          <a:endParaRPr lang="en-US" altLang="ja-JP"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・決算書の経常利益と同値となります。</a:t>
          </a:r>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⑨「設備投資額」　⑩「運転資金」</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・設備投資計画及び運転資金計画に記載の金額を新規事業欄に入れてください。</a:t>
          </a:r>
        </a:p>
        <a:p>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⑬「従業員数」</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・正社員に準じた労働形態である場合には、従業員数に含めてください。その場合、勤務時間により人数を調整してください。（４時間勤務パート２名 → 従業員数を＋１名のように調整）</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・派遣労働者や短時間労働者に係る経費を人件費に算入した場合は、従業員数にも加える必要があります。（勤務時間による調整が必要）</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・常勤役員及び個人事業主も従業員数に含みます。</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・既存事業と新規事業を兼任する方がいる場合や、従業員数が</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1</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名の場合には、既存事業と新規事業とで按分して記入してください（</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0.6</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人と</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0.4</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人など）。</a:t>
          </a:r>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000" b="1">
              <a:solidFill>
                <a:srgbClr val="0000FF"/>
              </a:solidFill>
              <a:effectLst/>
              <a:latin typeface="HG丸ｺﾞｼｯｸM-PRO" panose="020F0600000000000000" pitchFamily="50" charset="-128"/>
              <a:ea typeface="HG丸ｺﾞｼｯｸM-PRO" panose="020F0600000000000000" pitchFamily="50" charset="-128"/>
            </a:rPr>
            <a:t>⑦、⑧、⑪</a:t>
          </a:r>
          <a:endParaRPr lang="en-US" altLang="ja-JP" sz="1000" b="1">
            <a:solidFill>
              <a:srgbClr val="0000FF"/>
            </a:solidFill>
            <a:effectLst/>
            <a:latin typeface="HG丸ｺﾞｼｯｸM-PRO" panose="020F0600000000000000" pitchFamily="50" charset="-128"/>
            <a:ea typeface="HG丸ｺﾞｼｯｸM-PRO" panose="020F0600000000000000" pitchFamily="50" charset="-128"/>
          </a:endParaRPr>
        </a:p>
        <a:p>
          <a:r>
            <a:rPr lang="ja-JP" altLang="en-US" sz="1000" b="0">
              <a:solidFill>
                <a:srgbClr val="0000FF"/>
              </a:solidFill>
              <a:effectLst/>
              <a:latin typeface="HG丸ｺﾞｼｯｸM-PRO" panose="020F0600000000000000" pitchFamily="50" charset="-128"/>
              <a:ea typeface="HG丸ｺﾞｼｯｸM-PRO" panose="020F0600000000000000" pitchFamily="50" charset="-128"/>
            </a:rPr>
            <a:t>　・入力シート２より入力可能です。</a:t>
          </a:r>
        </a:p>
      </xdr:txBody>
    </xdr:sp>
    <xdr:clientData/>
  </xdr:twoCellAnchor>
  <xdr:twoCellAnchor>
    <xdr:from>
      <xdr:col>8</xdr:col>
      <xdr:colOff>7620</xdr:colOff>
      <xdr:row>6</xdr:row>
      <xdr:rowOff>15240</xdr:rowOff>
    </xdr:from>
    <xdr:to>
      <xdr:col>14</xdr:col>
      <xdr:colOff>609600</xdr:colOff>
      <xdr:row>11</xdr:row>
      <xdr:rowOff>190500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8129270" y="1405890"/>
          <a:ext cx="4716780" cy="1318260"/>
        </a:xfrm>
        <a:prstGeom prst="roundRect">
          <a:avLst>
            <a:gd name="adj" fmla="val 11584"/>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100" b="1">
              <a:latin typeface="HG丸ｺﾞｼｯｸM-PRO" panose="020F0600000000000000" pitchFamily="50" charset="-128"/>
              <a:ea typeface="HG丸ｺﾞｼｯｸM-PRO" panose="020F0600000000000000" pitchFamily="50" charset="-128"/>
            </a:rPr>
            <a:t>★入力方法</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000" baseline="0">
              <a:latin typeface="HG丸ｺﾞｼｯｸM-PRO" panose="020F0600000000000000" pitchFamily="50" charset="-128"/>
              <a:ea typeface="HG丸ｺﾞｼｯｸM-PRO" panose="020F0600000000000000" pitchFamily="50" charset="-128"/>
            </a:rPr>
            <a:t>・数式が入っているセルがあります（</a:t>
          </a:r>
          <a:r>
            <a:rPr kumimoji="1" lang="ja-JP" altLang="en-US" sz="1000" u="sng" baseline="0">
              <a:latin typeface="HG丸ｺﾞｼｯｸM-PRO" panose="020F0600000000000000" pitchFamily="50" charset="-128"/>
              <a:ea typeface="HG丸ｺﾞｼｯｸM-PRO" panose="020F0600000000000000" pitchFamily="50" charset="-128"/>
            </a:rPr>
            <a:t>入力不可</a:t>
          </a:r>
          <a:r>
            <a:rPr kumimoji="1" lang="ja-JP" altLang="en-US" sz="1000" baseline="0">
              <a:latin typeface="HG丸ｺﾞｼｯｸM-PRO" panose="020F0600000000000000" pitchFamily="50" charset="-128"/>
              <a:ea typeface="HG丸ｺﾞｼｯｸM-PRO" panose="020F0600000000000000" pitchFamily="50" charset="-128"/>
            </a:rPr>
            <a:t>です）。</a:t>
          </a:r>
          <a:endParaRPr kumimoji="1" lang="en-US" altLang="ja-JP" sz="1000" baseline="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・このページでは、</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黄色のセル</a:t>
          </a:r>
          <a:r>
            <a:rPr kumimoji="1" lang="ja-JP" altLang="en-US" sz="1000" b="1" u="sng">
              <a:latin typeface="HG丸ｺﾞｼｯｸM-PRO" panose="020F0600000000000000" pitchFamily="50" charset="-128"/>
              <a:ea typeface="HG丸ｺﾞｼｯｸM-PRO" panose="020F0600000000000000" pitchFamily="50" charset="-128"/>
            </a:rPr>
            <a:t>が入力可能</a:t>
          </a:r>
          <a:r>
            <a:rPr kumimoji="1" lang="ja-JP" altLang="en-US" sz="1000">
              <a:latin typeface="HG丸ｺﾞｼｯｸM-PRO" panose="020F0600000000000000" pitchFamily="50" charset="-128"/>
              <a:ea typeface="HG丸ｺﾞｼｯｸM-PRO" panose="020F0600000000000000" pitchFamily="50" charset="-128"/>
            </a:rPr>
            <a:t>です。</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水色のセル</a:t>
          </a:r>
          <a:r>
            <a:rPr kumimoji="1" lang="ja-JP" altLang="en-US" sz="1000" b="1" u="sng">
              <a:latin typeface="HG丸ｺﾞｼｯｸM-PRO" panose="020F0600000000000000" pitchFamily="50" charset="-128"/>
              <a:ea typeface="HG丸ｺﾞｼｯｸM-PRO" panose="020F0600000000000000" pitchFamily="50" charset="-128"/>
            </a:rPr>
            <a:t>は、入力シート２から自動で転記</a:t>
          </a:r>
          <a:r>
            <a:rPr kumimoji="1" lang="ja-JP" altLang="en-US" sz="1000">
              <a:latin typeface="HG丸ｺﾞｼｯｸM-PRO" panose="020F0600000000000000" pitchFamily="50" charset="-128"/>
              <a:ea typeface="HG丸ｺﾞｼｯｸM-PRO" panose="020F0600000000000000" pitchFamily="50" charset="-128"/>
            </a:rPr>
            <a:t>されます。 </a:t>
          </a:r>
          <a:endParaRPr kumimoji="1" lang="en-US" altLang="ja-JP" sz="1000">
            <a:latin typeface="HG丸ｺﾞｼｯｸM-PRO" panose="020F0600000000000000" pitchFamily="50" charset="-128"/>
            <a:ea typeface="HG丸ｺﾞｼｯｸM-PRO" panose="020F0600000000000000" pitchFamily="50" charset="-128"/>
          </a:endParaRPr>
        </a:p>
        <a:p>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000" b="1">
              <a:solidFill>
                <a:schemeClr val="dk1"/>
              </a:solidFill>
              <a:effectLst/>
              <a:latin typeface="HG丸ｺﾞｼｯｸM-PRO" panose="020F0600000000000000" pitchFamily="50" charset="-128"/>
              <a:ea typeface="HG丸ｺﾞｼｯｸM-PRO" panose="020F0600000000000000" pitchFamily="50" charset="-128"/>
              <a:cs typeface="+mn-cs"/>
            </a:rPr>
            <a:t>貼付用のシートでは、各項目において</a:t>
          </a:r>
          <a:r>
            <a:rPr lang="ja-JP"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千円未満を四捨五入して千円</a:t>
          </a:r>
          <a:endParaRPr lang="en-US"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単位で</a:t>
          </a:r>
          <a:r>
            <a:rPr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計算</a:t>
          </a:r>
          <a:r>
            <a:rPr lang="ja-JP" altLang="en-US" sz="1000" b="1" u="none">
              <a:solidFill>
                <a:schemeClr val="dk1"/>
              </a:solidFill>
              <a:effectLst/>
              <a:latin typeface="HG丸ｺﾞｼｯｸM-PRO" panose="020F0600000000000000" pitchFamily="50" charset="-128"/>
              <a:ea typeface="HG丸ｺﾞｼｯｸM-PRO" panose="020F0600000000000000" pitchFamily="50" charset="-128"/>
              <a:cs typeface="+mn-cs"/>
            </a:rPr>
            <a:t>されますので、このシートの数値とは不一致の場合も</a:t>
          </a:r>
          <a:endParaRPr lang="en-US" altLang="ja-JP" sz="10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000" b="1" u="none">
              <a:solidFill>
                <a:schemeClr val="dk1"/>
              </a:solidFill>
              <a:effectLst/>
              <a:latin typeface="HG丸ｺﾞｼｯｸM-PRO" panose="020F0600000000000000" pitchFamily="50" charset="-128"/>
              <a:ea typeface="HG丸ｺﾞｼｯｸM-PRO" panose="020F0600000000000000" pitchFamily="50" charset="-128"/>
              <a:cs typeface="+mn-cs"/>
            </a:rPr>
            <a:t>　あります。</a:t>
          </a:r>
          <a:endParaRPr lang="ja-JP" altLang="ja-JP" sz="1000" u="none">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11</xdr:row>
      <xdr:rowOff>0</xdr:rowOff>
    </xdr:from>
    <xdr:to>
      <xdr:col>15</xdr:col>
      <xdr:colOff>45720</xdr:colOff>
      <xdr:row>30</xdr:row>
      <xdr:rowOff>167640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bwMode="auto">
        <a:xfrm>
          <a:off x="10125075" y="2505075"/>
          <a:ext cx="4846320" cy="4511040"/>
        </a:xfrm>
        <a:prstGeom prst="roundRect">
          <a:avLst>
            <a:gd name="adj" fmla="val 4195"/>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en-US"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★記入のポイント</a:t>
          </a:r>
          <a:endParaRPr lang="en-US" altLang="ja-JP"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⑦「</a:t>
          </a:r>
          <a:r>
            <a:rPr lang="ja-JP" altLang="ja-JP" sz="1100" b="1" baseline="0">
              <a:effectLst/>
              <a:latin typeface="+mn-lt"/>
              <a:ea typeface="+mn-ea"/>
              <a:cs typeface="+mn-cs"/>
            </a:rPr>
            <a:t>給与支給総額</a:t>
          </a:r>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：以下の項目を含んだ総額としてください。</a:t>
          </a:r>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・役員並びに従業員に支払う給料</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・賃金及び賞与</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・給与所得とされる手当（残業手当、休日出勤手当、家族（扶養）手当、住宅手当等）</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給与所得とされない手当（退職手当等）及び福利厚生費は含みません。</a:t>
          </a:r>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⑧「</a:t>
          </a:r>
          <a:r>
            <a:rPr lang="ja-JP" altLang="ja-JP" sz="1100" b="1">
              <a:effectLst/>
              <a:latin typeface="+mn-lt"/>
              <a:ea typeface="+mn-ea"/>
              <a:cs typeface="+mn-cs"/>
            </a:rPr>
            <a:t>人件費</a:t>
          </a: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：以下の項目を全て含んだ総額としてください。</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・売上原価に含まれる労務費（福利厚生費、退職金等を含んだもの）</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・一般管理費に含まれる役員給与、従業員給与</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通勤費</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、賞与及び賞与引当金繰入、福利厚生費</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厚生費</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、法定福利費、退職金及び退職給与引当金繰入</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・派遣労働者、短時間労働者の給与を外注費で処理した場合のその費用</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（建設業の外注労務費等で、申請企業が雇用した経費ではない場合は除く）</a:t>
          </a:r>
        </a:p>
        <a:p>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⑪「</a:t>
          </a:r>
          <a:r>
            <a:rPr lang="ja-JP" altLang="ja-JP" sz="1100" b="1">
              <a:effectLst/>
              <a:latin typeface="+mn-lt"/>
              <a:ea typeface="+mn-ea"/>
              <a:cs typeface="+mn-cs"/>
            </a:rPr>
            <a:t>減価償却費</a:t>
          </a: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：以下の項目を含んだ総額としてください。</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・売上原価に含まれる、減価償却費、リース料、繰延資産償却</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・一般管理費に含まれる、減価償却費、リース料、繰延資産償却</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・リース料には、地代・家賃以外の賃借料を含めてください。（賃借料から地代・家賃を除けない場合は含めない）</a:t>
          </a:r>
        </a:p>
      </xdr:txBody>
    </xdr:sp>
    <xdr:clientData/>
  </xdr:twoCellAnchor>
  <xdr:twoCellAnchor>
    <xdr:from>
      <xdr:col>8</xdr:col>
      <xdr:colOff>0</xdr:colOff>
      <xdr:row>4</xdr:row>
      <xdr:rowOff>15240</xdr:rowOff>
    </xdr:from>
    <xdr:to>
      <xdr:col>15</xdr:col>
      <xdr:colOff>38100</xdr:colOff>
      <xdr:row>7</xdr:row>
      <xdr:rowOff>220980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bwMode="auto">
        <a:xfrm>
          <a:off x="10125075" y="920115"/>
          <a:ext cx="4838700" cy="891540"/>
        </a:xfrm>
        <a:prstGeom prst="roundRect">
          <a:avLst>
            <a:gd name="adj" fmla="val 11584"/>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100" b="1">
              <a:latin typeface="HG丸ｺﾞｼｯｸM-PRO" panose="020F0600000000000000" pitchFamily="50" charset="-128"/>
              <a:ea typeface="HG丸ｺﾞｼｯｸM-PRO" panose="020F0600000000000000" pitchFamily="50" charset="-128"/>
            </a:rPr>
            <a:t>★入力方法</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000" baseline="0">
              <a:latin typeface="HG丸ｺﾞｼｯｸM-PRO" panose="020F0600000000000000" pitchFamily="50" charset="-128"/>
              <a:ea typeface="HG丸ｺﾞｼｯｸM-PRO" panose="020F0600000000000000" pitchFamily="50" charset="-128"/>
            </a:rPr>
            <a:t>・数式が入っているセルがあります（</a:t>
          </a:r>
          <a:r>
            <a:rPr kumimoji="1" lang="ja-JP" altLang="en-US" sz="1000" u="sng" baseline="0">
              <a:latin typeface="HG丸ｺﾞｼｯｸM-PRO" panose="020F0600000000000000" pitchFamily="50" charset="-128"/>
              <a:ea typeface="HG丸ｺﾞｼｯｸM-PRO" panose="020F0600000000000000" pitchFamily="50" charset="-128"/>
            </a:rPr>
            <a:t>入力不可</a:t>
          </a:r>
          <a:r>
            <a:rPr kumimoji="1" lang="ja-JP" altLang="en-US" sz="1000" baseline="0">
              <a:latin typeface="HG丸ｺﾞｼｯｸM-PRO" panose="020F0600000000000000" pitchFamily="50" charset="-128"/>
              <a:ea typeface="HG丸ｺﾞｼｯｸM-PRO" panose="020F0600000000000000" pitchFamily="50" charset="-128"/>
            </a:rPr>
            <a:t>です）。</a:t>
          </a:r>
          <a:endParaRPr kumimoji="1" lang="en-US" altLang="ja-JP" sz="1000" baseline="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・このページでは、</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黄色のセル</a:t>
          </a:r>
          <a:r>
            <a:rPr kumimoji="1" lang="ja-JP" altLang="en-US" sz="1000" b="1" u="sng">
              <a:latin typeface="HG丸ｺﾞｼｯｸM-PRO" panose="020F0600000000000000" pitchFamily="50" charset="-128"/>
              <a:ea typeface="HG丸ｺﾞｼｯｸM-PRO" panose="020F0600000000000000" pitchFamily="50" charset="-128"/>
            </a:rPr>
            <a:t>が入力可能</a:t>
          </a:r>
          <a:r>
            <a:rPr kumimoji="1" lang="ja-JP" altLang="en-US" sz="1000">
              <a:latin typeface="HG丸ｺﾞｼｯｸM-PRO" panose="020F0600000000000000" pitchFamily="50" charset="-128"/>
              <a:ea typeface="HG丸ｺﾞｼｯｸM-PRO" panose="020F0600000000000000" pitchFamily="50" charset="-128"/>
            </a:rPr>
            <a:t>です。</a:t>
          </a:r>
          <a:endParaRPr kumimoji="1" lang="en-US" altLang="ja-JP" sz="1000">
            <a:latin typeface="HG丸ｺﾞｼｯｸM-PRO" panose="020F0600000000000000" pitchFamily="50" charset="-128"/>
            <a:ea typeface="HG丸ｺﾞｼｯｸM-PRO" panose="020F0600000000000000" pitchFamily="50" charset="-128"/>
          </a:endParaRPr>
        </a:p>
        <a:p>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・数値は</a:t>
          </a:r>
          <a:r>
            <a:rPr lang="ja-JP" altLang="en-US" sz="1000" b="1" u="sng">
              <a:solidFill>
                <a:srgbClr val="FF0000"/>
              </a:solidFill>
              <a:effectLst/>
              <a:latin typeface="HG丸ｺﾞｼｯｸM-PRO" panose="020F0600000000000000" pitchFamily="50" charset="-128"/>
              <a:ea typeface="HG丸ｺﾞｼｯｸM-PRO" panose="020F0600000000000000" pitchFamily="50" charset="-128"/>
              <a:cs typeface="+mn-cs"/>
            </a:rPr>
            <a:t>円単位</a:t>
          </a:r>
          <a:r>
            <a:rPr lang="ja-JP" altLang="ja-JP" sz="1000" b="1" u="sng">
              <a:solidFill>
                <a:srgbClr val="FF0000"/>
              </a:solidFill>
              <a:effectLst/>
              <a:latin typeface="HG丸ｺﾞｼｯｸM-PRO" panose="020F0600000000000000" pitchFamily="50" charset="-128"/>
              <a:ea typeface="HG丸ｺﾞｼｯｸM-PRO" panose="020F0600000000000000" pitchFamily="50" charset="-128"/>
              <a:cs typeface="+mn-cs"/>
            </a:rPr>
            <a:t>で</a:t>
          </a:r>
          <a:r>
            <a:rPr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記載してください</a:t>
          </a:r>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8"/>
  <sheetViews>
    <sheetView workbookViewId="0">
      <selection activeCell="H17" sqref="H17"/>
    </sheetView>
  </sheetViews>
  <sheetFormatPr defaultColWidth="9" defaultRowHeight="13"/>
  <cols>
    <col min="1" max="1" width="2.25" style="1" customWidth="1"/>
    <col min="2" max="2" width="12.75" style="1" customWidth="1"/>
    <col min="3" max="8" width="11" style="1" customWidth="1"/>
    <col min="9" max="9" width="4.75" style="1" customWidth="1"/>
    <col min="10" max="10" width="5.75" style="1" customWidth="1"/>
    <col min="11" max="14" width="5.75" style="1" bestFit="1" customWidth="1"/>
    <col min="15" max="17" width="5.75" style="1" customWidth="1"/>
    <col min="18" max="18" width="5.75" style="1" bestFit="1" customWidth="1"/>
    <col min="19" max="24" width="5.75" style="1" customWidth="1"/>
    <col min="25" max="16384" width="9" style="1"/>
  </cols>
  <sheetData>
    <row r="1" spans="1:24" ht="16.5">
      <c r="A1" s="175" t="s">
        <v>127</v>
      </c>
    </row>
    <row r="2" spans="1:24">
      <c r="B2" s="2" t="s">
        <v>0</v>
      </c>
      <c r="D2" s="3"/>
    </row>
    <row r="3" spans="1:24" ht="15" customHeight="1">
      <c r="B3" s="4"/>
      <c r="C3" s="4"/>
      <c r="D3" s="4"/>
      <c r="E3" s="4"/>
      <c r="F3" s="5"/>
      <c r="H3" s="6" t="s">
        <v>1</v>
      </c>
    </row>
    <row r="4" spans="1:24" ht="19.899999999999999" customHeight="1">
      <c r="A4" s="179"/>
      <c r="B4" s="179"/>
      <c r="C4" s="7" t="s">
        <v>2</v>
      </c>
      <c r="D4" s="7" t="s">
        <v>3</v>
      </c>
      <c r="E4" s="7" t="s">
        <v>4</v>
      </c>
      <c r="F4" s="7" t="s">
        <v>5</v>
      </c>
      <c r="G4" s="7" t="s">
        <v>6</v>
      </c>
      <c r="H4" s="7" t="s">
        <v>7</v>
      </c>
      <c r="I4" s="8"/>
    </row>
    <row r="5" spans="1:24" ht="19.899999999999999" customHeight="1" thickBot="1">
      <c r="A5" s="180"/>
      <c r="B5" s="181"/>
      <c r="C5" s="9" t="str">
        <f>入力シート１!B5</f>
        <v>(R 年 月期)</v>
      </c>
      <c r="D5" s="9" t="str">
        <f>入力シート１!C5</f>
        <v>(R 年 月期)</v>
      </c>
      <c r="E5" s="9" t="str">
        <f>入力シート１!D5</f>
        <v>(R 年 月期)</v>
      </c>
      <c r="F5" s="9" t="str">
        <f>入力シート１!E5</f>
        <v>(R 年 月期)</v>
      </c>
      <c r="G5" s="9" t="str">
        <f>入力シート１!F5</f>
        <v>(R 年 月期)</v>
      </c>
      <c r="H5" s="9" t="str">
        <f>入力シート１!G5</f>
        <v>(R 年 月期)</v>
      </c>
      <c r="I5" s="8"/>
    </row>
    <row r="6" spans="1:24" ht="30" customHeight="1" thickTop="1">
      <c r="A6" s="182" t="s">
        <v>8</v>
      </c>
      <c r="B6" s="182"/>
      <c r="C6" s="10" t="str">
        <f>IF(入力シート１!B6="","",ROUND(入力シート１!B6/1000,0))</f>
        <v/>
      </c>
      <c r="D6" s="10" t="str">
        <f>IF(入力シート１!C6="","",ROUND(入力シート１!C6/1000,0))</f>
        <v/>
      </c>
      <c r="E6" s="10">
        <f>経営計画及び資金計画の算出根拠資料!C6</f>
        <v>0</v>
      </c>
      <c r="F6" s="10">
        <f>経営計画及び資金計画の算出根拠資料!D6</f>
        <v>0</v>
      </c>
      <c r="G6" s="10">
        <f>経営計画及び資金計画の算出根拠資料!E6</f>
        <v>0</v>
      </c>
      <c r="H6" s="10">
        <f>経営計画及び資金計画の算出根拠資料!F6</f>
        <v>0</v>
      </c>
      <c r="I6" s="11"/>
      <c r="J6" s="12" t="s">
        <v>126</v>
      </c>
      <c r="K6" s="13"/>
      <c r="L6" s="13"/>
      <c r="M6" s="13"/>
      <c r="N6" s="13"/>
      <c r="O6" s="13"/>
      <c r="P6" s="13"/>
      <c r="Q6" s="13"/>
      <c r="R6" s="13"/>
    </row>
    <row r="7" spans="1:24" ht="30" customHeight="1">
      <c r="A7" s="183" t="s">
        <v>9</v>
      </c>
      <c r="B7" s="183"/>
      <c r="C7" s="14" t="str">
        <f>IF(C6="","",ROUND(入力シート１!B9/1000,0))</f>
        <v/>
      </c>
      <c r="D7" s="14" t="str">
        <f>IF(D6="","",ROUND(入力シート１!C9/1000,0))</f>
        <v/>
      </c>
      <c r="E7" s="14">
        <f>経営計画及び資金計画の算出根拠資料!C9</f>
        <v>0</v>
      </c>
      <c r="F7" s="14">
        <f>経営計画及び資金計画の算出根拠資料!D9</f>
        <v>0</v>
      </c>
      <c r="G7" s="14">
        <f>経営計画及び資金計画の算出根拠資料!E9</f>
        <v>0</v>
      </c>
      <c r="H7" s="14">
        <f>経営計画及び資金計画の算出根拠資料!F9</f>
        <v>0</v>
      </c>
      <c r="I7" s="11"/>
      <c r="J7" s="15" t="s">
        <v>10</v>
      </c>
      <c r="K7" s="13"/>
      <c r="L7" s="13">
        <v>3</v>
      </c>
      <c r="M7" s="15" t="s">
        <v>116</v>
      </c>
      <c r="N7" s="13"/>
      <c r="O7" s="13"/>
      <c r="P7" s="13"/>
      <c r="Q7" s="13"/>
      <c r="R7" s="13"/>
    </row>
    <row r="8" spans="1:24" ht="30" customHeight="1">
      <c r="A8" s="184" t="s">
        <v>11</v>
      </c>
      <c r="B8" s="184"/>
      <c r="C8" s="14" t="str">
        <f>IF(C6="","",C6-C7)</f>
        <v/>
      </c>
      <c r="D8" s="14" t="str">
        <f>IF(D6="","",D6-D7)</f>
        <v/>
      </c>
      <c r="E8" s="14">
        <f t="shared" ref="E8" si="0">E6-E7</f>
        <v>0</v>
      </c>
      <c r="F8" s="14">
        <f t="shared" ref="F8:H8" si="1">F6-F7</f>
        <v>0</v>
      </c>
      <c r="G8" s="14">
        <f t="shared" si="1"/>
        <v>0</v>
      </c>
      <c r="H8" s="14">
        <f t="shared" si="1"/>
        <v>0</v>
      </c>
      <c r="I8" s="11"/>
      <c r="J8" s="191" t="s">
        <v>12</v>
      </c>
      <c r="K8" s="191"/>
      <c r="L8" s="191"/>
      <c r="M8" s="185" t="s">
        <v>13</v>
      </c>
      <c r="N8" s="185"/>
      <c r="O8" s="185" t="s">
        <v>14</v>
      </c>
      <c r="P8" s="185"/>
      <c r="Q8" s="185" t="s">
        <v>15</v>
      </c>
      <c r="R8" s="185"/>
      <c r="S8" s="16"/>
      <c r="T8" s="16"/>
      <c r="U8" s="17"/>
      <c r="V8" s="18"/>
      <c r="W8" s="18"/>
      <c r="X8" s="18"/>
    </row>
    <row r="9" spans="1:24" ht="30" customHeight="1">
      <c r="A9" s="184" t="s">
        <v>16</v>
      </c>
      <c r="B9" s="184"/>
      <c r="C9" s="14" t="str">
        <f>IF(C6="","",ROUND(入力シート１!B15/1000,0))</f>
        <v/>
      </c>
      <c r="D9" s="14" t="str">
        <f>IF(D6="","",ROUND(入力シート１!C15/1000,0))</f>
        <v/>
      </c>
      <c r="E9" s="14">
        <f>経営計画及び資金計画の算出根拠資料!C15</f>
        <v>0</v>
      </c>
      <c r="F9" s="14">
        <f>経営計画及び資金計画の算出根拠資料!D15</f>
        <v>0</v>
      </c>
      <c r="G9" s="14">
        <f>経営計画及び資金計画の算出根拠資料!E15</f>
        <v>0</v>
      </c>
      <c r="H9" s="14">
        <f>経営計画及び資金計画の算出根拠資料!F15</f>
        <v>0</v>
      </c>
      <c r="I9" s="11"/>
      <c r="J9" s="19">
        <v>1</v>
      </c>
      <c r="K9" s="186" t="s">
        <v>17</v>
      </c>
      <c r="L9" s="187"/>
      <c r="M9" s="188">
        <f>E$19</f>
        <v>0</v>
      </c>
      <c r="N9" s="189"/>
      <c r="O9" s="188">
        <f>INDEX(H19:H19,1,L7-2)</f>
        <v>0</v>
      </c>
      <c r="P9" s="188"/>
      <c r="Q9" s="190" t="e">
        <f>(O9-M9)/ABS(M9)</f>
        <v>#DIV/0!</v>
      </c>
      <c r="R9" s="190"/>
      <c r="S9" s="16"/>
      <c r="T9" s="16"/>
      <c r="U9" s="17"/>
      <c r="V9" s="18"/>
      <c r="W9" s="18"/>
      <c r="X9" s="18"/>
    </row>
    <row r="10" spans="1:24" ht="30" customHeight="1">
      <c r="A10" s="183" t="s">
        <v>18</v>
      </c>
      <c r="B10" s="183"/>
      <c r="C10" s="14" t="str">
        <f>IF(C6="","",C8-C9)</f>
        <v/>
      </c>
      <c r="D10" s="14" t="str">
        <f>IF(D6="","",D8-D9)</f>
        <v/>
      </c>
      <c r="E10" s="14">
        <f t="shared" ref="E10" si="2">E8-E9</f>
        <v>0</v>
      </c>
      <c r="F10" s="14">
        <f t="shared" ref="F10:H10" si="3">F8-F9</f>
        <v>0</v>
      </c>
      <c r="G10" s="14">
        <f t="shared" si="3"/>
        <v>0</v>
      </c>
      <c r="H10" s="14">
        <f t="shared" si="3"/>
        <v>0</v>
      </c>
      <c r="I10" s="11"/>
      <c r="J10" s="19">
        <v>2</v>
      </c>
      <c r="K10" s="198" t="s">
        <v>19</v>
      </c>
      <c r="L10" s="187"/>
      <c r="M10" s="188" t="e">
        <f>E$21</f>
        <v>#DIV/0!</v>
      </c>
      <c r="N10" s="189"/>
      <c r="O10" s="188" t="e">
        <f>INDEX(H21:H21,1,L7-2)</f>
        <v>#DIV/0!</v>
      </c>
      <c r="P10" s="188"/>
      <c r="Q10" s="190" t="e">
        <f>(O10-M10)/ABS(M10)</f>
        <v>#DIV/0!</v>
      </c>
      <c r="R10" s="190"/>
      <c r="S10" s="16"/>
      <c r="T10" s="16"/>
      <c r="U10" s="17"/>
      <c r="V10" s="18"/>
      <c r="W10" s="18"/>
      <c r="X10" s="18"/>
    </row>
    <row r="11" spans="1:24" ht="30" customHeight="1" thickBot="1">
      <c r="A11" s="183" t="s">
        <v>20</v>
      </c>
      <c r="B11" s="183"/>
      <c r="C11" s="20" t="str">
        <f>IF(C6="","",ROUND(入力シート１!B21/1000,0))</f>
        <v/>
      </c>
      <c r="D11" s="20" t="str">
        <f>IF(D6="","",ROUND(入力シート１!C21/1000,0))</f>
        <v/>
      </c>
      <c r="E11" s="20">
        <f>経営計画及び資金計画の算出根拠資料!C21</f>
        <v>0</v>
      </c>
      <c r="F11" s="20">
        <f>経営計画及び資金計画の算出根拠資料!D21</f>
        <v>0</v>
      </c>
      <c r="G11" s="20">
        <f>経営計画及び資金計画の算出根拠資料!E21</f>
        <v>0</v>
      </c>
      <c r="H11" s="20">
        <f>経営計画及び資金計画の算出根拠資料!F21</f>
        <v>0</v>
      </c>
      <c r="I11" s="11"/>
      <c r="J11" s="19">
        <v>3</v>
      </c>
      <c r="K11" s="192" t="s">
        <v>21</v>
      </c>
      <c r="L11" s="192"/>
      <c r="M11" s="193">
        <f>E$12</f>
        <v>0</v>
      </c>
      <c r="N11" s="194"/>
      <c r="O11" s="193">
        <f>INDEX(H12:H12,1,L7-2)</f>
        <v>0</v>
      </c>
      <c r="P11" s="194"/>
      <c r="Q11" s="195" t="e">
        <f>(O11-M11)/ABS(M11)</f>
        <v>#DIV/0!</v>
      </c>
      <c r="R11" s="196"/>
      <c r="S11" s="16"/>
      <c r="T11" s="16"/>
      <c r="U11" s="17"/>
      <c r="V11" s="18"/>
      <c r="W11" s="18"/>
      <c r="X11" s="18"/>
    </row>
    <row r="12" spans="1:24" ht="30" customHeight="1" thickTop="1" thickBot="1">
      <c r="A12" s="197" t="s">
        <v>22</v>
      </c>
      <c r="B12" s="197"/>
      <c r="C12" s="21" t="str">
        <f>IF(C6="","",ROUND(入力シート１!B22/1000,0))</f>
        <v/>
      </c>
      <c r="D12" s="21" t="str">
        <f>IF(D6="","",ROUND(入力シート１!C22/1000,0))</f>
        <v/>
      </c>
      <c r="E12" s="21">
        <f>経営計画及び資金計画の算出根拠資料!C22</f>
        <v>0</v>
      </c>
      <c r="F12" s="21">
        <f>経営計画及び資金計画の算出根拠資料!D22</f>
        <v>0</v>
      </c>
      <c r="G12" s="21">
        <f>経営計画及び資金計画の算出根拠資料!E22</f>
        <v>0</v>
      </c>
      <c r="H12" s="178">
        <f>経営計画及び資金計画の算出根拠資料!F22</f>
        <v>0</v>
      </c>
      <c r="I12" s="11"/>
      <c r="J12" s="22"/>
      <c r="K12" s="22"/>
      <c r="L12" s="22"/>
      <c r="M12" s="23"/>
      <c r="N12" s="24"/>
      <c r="O12" s="23"/>
      <c r="P12" s="23"/>
      <c r="Q12" s="25"/>
      <c r="R12" s="25"/>
      <c r="S12" s="16"/>
      <c r="T12" s="16"/>
      <c r="U12" s="26"/>
      <c r="V12" s="27"/>
      <c r="W12" s="27"/>
      <c r="X12" s="27"/>
    </row>
    <row r="13" spans="1:24" ht="30" customHeight="1" thickTop="1">
      <c r="A13" s="182" t="s">
        <v>23</v>
      </c>
      <c r="B13" s="182"/>
      <c r="C13" s="10" t="str">
        <f>IF(C6="","",ROUND(入力シート１!B25/1000,0))</f>
        <v/>
      </c>
      <c r="D13" s="10" t="str">
        <f>IF(D6="","",ROUND(入力シート１!C25/1000,0))</f>
        <v/>
      </c>
      <c r="E13" s="10">
        <f>経営計画及び資金計画の算出根拠資料!C25</f>
        <v>0</v>
      </c>
      <c r="F13" s="10">
        <f>経営計画及び資金計画の算出根拠資料!D25</f>
        <v>0</v>
      </c>
      <c r="G13" s="10">
        <f>経営計画及び資金計画の算出根拠資料!E25</f>
        <v>0</v>
      </c>
      <c r="H13" s="10">
        <f>経営計画及び資金計画の算出根拠資料!F25</f>
        <v>0</v>
      </c>
      <c r="I13" s="11"/>
      <c r="J13" s="28"/>
      <c r="K13" s="29"/>
      <c r="L13" s="29"/>
      <c r="M13" s="29"/>
      <c r="N13" s="29"/>
      <c r="O13" s="29"/>
      <c r="P13" s="29"/>
      <c r="Q13" s="29"/>
      <c r="R13" s="29"/>
      <c r="T13" s="30"/>
      <c r="U13" s="31"/>
      <c r="V13" s="32"/>
      <c r="W13" s="32"/>
      <c r="X13" s="32"/>
    </row>
    <row r="14" spans="1:24" ht="30" customHeight="1">
      <c r="A14" s="183" t="s">
        <v>24</v>
      </c>
      <c r="B14" s="183"/>
      <c r="C14" s="33" t="s">
        <v>25</v>
      </c>
      <c r="D14" s="33" t="s">
        <v>25</v>
      </c>
      <c r="E14" s="33" t="s">
        <v>25</v>
      </c>
      <c r="F14" s="14">
        <f>経営計画及び資金計画の算出根拠資料!D28</f>
        <v>0</v>
      </c>
      <c r="G14" s="14">
        <f>経営計画及び資金計画の算出根拠資料!E28</f>
        <v>0</v>
      </c>
      <c r="H14" s="14">
        <f>経営計画及び資金計画の算出根拠資料!F28</f>
        <v>0</v>
      </c>
      <c r="I14" s="11"/>
      <c r="J14" s="34"/>
      <c r="K14" s="29"/>
      <c r="L14" s="35"/>
      <c r="M14" s="34"/>
      <c r="N14" s="29"/>
      <c r="O14" s="29"/>
      <c r="P14" s="29"/>
      <c r="Q14" s="29"/>
      <c r="R14" s="29"/>
      <c r="T14" s="30"/>
      <c r="U14" s="31"/>
      <c r="V14" s="32"/>
      <c r="W14" s="32"/>
      <c r="X14" s="32"/>
    </row>
    <row r="15" spans="1:24" ht="30" customHeight="1">
      <c r="A15" s="183" t="s">
        <v>26</v>
      </c>
      <c r="B15" s="183"/>
      <c r="C15" s="33" t="s">
        <v>25</v>
      </c>
      <c r="D15" s="33" t="s">
        <v>25</v>
      </c>
      <c r="E15" s="33" t="s">
        <v>25</v>
      </c>
      <c r="F15" s="14">
        <f>経営計画及び資金計画の算出根拠資料!D31</f>
        <v>0</v>
      </c>
      <c r="G15" s="14">
        <f>経営計画及び資金計画の算出根拠資料!E31</f>
        <v>0</v>
      </c>
      <c r="H15" s="14">
        <f>経営計画及び資金計画の算出根拠資料!F31</f>
        <v>0</v>
      </c>
      <c r="I15" s="11"/>
      <c r="J15" s="36"/>
      <c r="K15" s="36"/>
      <c r="L15" s="36"/>
      <c r="M15" s="36"/>
      <c r="N15" s="36"/>
      <c r="O15" s="36"/>
      <c r="P15" s="36"/>
      <c r="Q15" s="36"/>
      <c r="R15" s="36"/>
      <c r="T15" s="30"/>
      <c r="U15" s="31"/>
      <c r="V15" s="32"/>
      <c r="W15" s="32"/>
      <c r="X15" s="32"/>
    </row>
    <row r="16" spans="1:24" ht="30" customHeight="1">
      <c r="A16" s="37"/>
      <c r="B16" s="38" t="s">
        <v>27</v>
      </c>
      <c r="C16" s="14" t="str">
        <f>IF(C6="","",ROUND(入力シート１!B34/1000,0))</f>
        <v/>
      </c>
      <c r="D16" s="14" t="str">
        <f>IF(D6="","",ROUND(入力シート１!C34/1000,0))</f>
        <v/>
      </c>
      <c r="E16" s="14">
        <f>IF(E6="","",ROUND(入力シート１!D34/1000,0))</f>
        <v>0</v>
      </c>
      <c r="F16" s="14">
        <f>IF(F6="","",ROUND(入力シート１!E34/1000,0))</f>
        <v>0</v>
      </c>
      <c r="G16" s="14">
        <f>IF(G6="","",ROUND(入力シート１!F34/1000,0))</f>
        <v>0</v>
      </c>
      <c r="H16" s="14">
        <f>IF(H6="","",ROUND(入力シート１!G34/1000,0))</f>
        <v>0</v>
      </c>
      <c r="I16" s="11"/>
      <c r="J16" s="39"/>
      <c r="K16" s="36"/>
      <c r="L16" s="36"/>
      <c r="M16" s="40"/>
      <c r="N16" s="41"/>
      <c r="O16" s="40"/>
      <c r="P16" s="40"/>
      <c r="Q16" s="42"/>
      <c r="R16" s="42"/>
      <c r="T16" s="30"/>
      <c r="U16" s="31"/>
      <c r="V16" s="32"/>
      <c r="W16" s="32"/>
      <c r="X16" s="32"/>
    </row>
    <row r="17" spans="1:24" ht="30" customHeight="1">
      <c r="A17" s="43"/>
      <c r="B17" s="38" t="s">
        <v>28</v>
      </c>
      <c r="C17" s="14" t="str">
        <f>IF(C6="","",ROUND(入力シート１!B37/1000,0))</f>
        <v/>
      </c>
      <c r="D17" s="14" t="str">
        <f>IF(D6="","",ROUND(入力シート１!C37/1000,0))</f>
        <v/>
      </c>
      <c r="E17" s="14">
        <f>IF(E6="","",ROUND(入力シート１!D37/1000,0))</f>
        <v>0</v>
      </c>
      <c r="F17" s="14">
        <f>IF(F6="","",ROUND(入力シート１!E37/1000,0))</f>
        <v>0</v>
      </c>
      <c r="G17" s="14">
        <f>IF(G6="","",ROUND(入力シート１!F37/1000,0))</f>
        <v>0</v>
      </c>
      <c r="H17" s="14">
        <f>IF(H6="","",ROUND(入力シート１!G37/1000,0))</f>
        <v>0</v>
      </c>
      <c r="I17" s="11"/>
      <c r="J17" s="39"/>
      <c r="K17" s="44"/>
      <c r="L17" s="36"/>
      <c r="M17" s="40"/>
      <c r="N17" s="41"/>
      <c r="O17" s="40"/>
      <c r="P17" s="40"/>
      <c r="Q17" s="42"/>
      <c r="R17" s="42"/>
      <c r="T17" s="30"/>
      <c r="U17" s="31"/>
      <c r="V17" s="32"/>
      <c r="W17" s="32"/>
      <c r="X17" s="32"/>
    </row>
    <row r="18" spans="1:24" ht="30" customHeight="1" thickBot="1">
      <c r="A18" s="199" t="s">
        <v>29</v>
      </c>
      <c r="B18" s="200"/>
      <c r="C18" s="20" t="str">
        <f>IF(C6="","",SUM(C16:C17))</f>
        <v/>
      </c>
      <c r="D18" s="20" t="str">
        <f>IF(D6="","",SUM(D16:D17))</f>
        <v/>
      </c>
      <c r="E18" s="20">
        <f>SUM(E16:E17)</f>
        <v>0</v>
      </c>
      <c r="F18" s="20">
        <f t="shared" ref="F18:H18" si="4">SUM(F16:F17)</f>
        <v>0</v>
      </c>
      <c r="G18" s="20">
        <f t="shared" si="4"/>
        <v>0</v>
      </c>
      <c r="H18" s="20">
        <f t="shared" si="4"/>
        <v>0</v>
      </c>
      <c r="I18" s="11"/>
      <c r="J18" s="39"/>
      <c r="K18" s="36"/>
      <c r="L18" s="36"/>
      <c r="M18" s="40"/>
      <c r="N18" s="40"/>
      <c r="O18" s="40"/>
      <c r="P18" s="40"/>
      <c r="Q18" s="42"/>
      <c r="R18" s="42"/>
      <c r="T18" s="30"/>
      <c r="U18" s="31"/>
      <c r="V18" s="32"/>
      <c r="W18" s="32"/>
      <c r="X18" s="32"/>
    </row>
    <row r="19" spans="1:24" ht="30" customHeight="1" thickTop="1" thickBot="1">
      <c r="A19" s="197" t="s">
        <v>30</v>
      </c>
      <c r="B19" s="197"/>
      <c r="C19" s="21" t="str">
        <f>IF(C6="","",SUM(C10,C13,C18))</f>
        <v/>
      </c>
      <c r="D19" s="21" t="str">
        <f>IF(D6="","",SUM(D10,D13,D18))</f>
        <v/>
      </c>
      <c r="E19" s="21">
        <f>経営計画及び資金計画の算出根拠資料!C37</f>
        <v>0</v>
      </c>
      <c r="F19" s="21">
        <f>経営計画及び資金計画の算出根拠資料!D37</f>
        <v>0</v>
      </c>
      <c r="G19" s="21">
        <f>経営計画及び資金計画の算出根拠資料!E37</f>
        <v>0</v>
      </c>
      <c r="H19" s="178">
        <f>経営計画及び資金計画の算出根拠資料!F37</f>
        <v>0</v>
      </c>
      <c r="I19" s="11"/>
      <c r="J19" s="29"/>
      <c r="K19" s="29"/>
      <c r="L19" s="29"/>
      <c r="M19" s="29"/>
      <c r="N19" s="29"/>
      <c r="O19" s="29"/>
      <c r="P19" s="29"/>
      <c r="Q19" s="29"/>
      <c r="R19" s="29"/>
      <c r="S19" s="45"/>
      <c r="T19" s="46"/>
      <c r="U19" s="30"/>
      <c r="V19" s="30"/>
      <c r="W19" s="30"/>
      <c r="X19" s="30"/>
    </row>
    <row r="20" spans="1:24" ht="30" customHeight="1" thickTop="1" thickBot="1">
      <c r="A20" s="199" t="s">
        <v>31</v>
      </c>
      <c r="B20" s="199"/>
      <c r="C20" s="47" t="str">
        <f>IF(C6="","",入力シート１!B43)</f>
        <v/>
      </c>
      <c r="D20" s="47" t="str">
        <f>IF(D6="","",入力シート１!C43)</f>
        <v/>
      </c>
      <c r="E20" s="47">
        <f>経営計画及び資金計画の算出根拠資料!C40</f>
        <v>0</v>
      </c>
      <c r="F20" s="47">
        <f>経営計画及び資金計画の算出根拠資料!D40</f>
        <v>0</v>
      </c>
      <c r="G20" s="47">
        <f>経営計画及び資金計画の算出根拠資料!E40</f>
        <v>0</v>
      </c>
      <c r="H20" s="47">
        <f>経営計画及び資金計画の算出根拠資料!F40</f>
        <v>0</v>
      </c>
      <c r="I20" s="48"/>
      <c r="J20" s="49"/>
      <c r="K20" s="29"/>
      <c r="L20" s="29"/>
      <c r="M20" s="29"/>
      <c r="N20" s="29"/>
      <c r="O20" s="29"/>
      <c r="P20" s="29"/>
      <c r="Q20" s="29"/>
      <c r="R20" s="29"/>
      <c r="S20" s="45"/>
      <c r="T20" s="46"/>
      <c r="U20" s="30"/>
      <c r="V20" s="30"/>
      <c r="W20" s="30"/>
      <c r="X20" s="30"/>
    </row>
    <row r="21" spans="1:24" ht="30" customHeight="1" thickTop="1" thickBot="1">
      <c r="A21" s="203" t="s">
        <v>32</v>
      </c>
      <c r="B21" s="203"/>
      <c r="C21" s="21" t="str">
        <f>IF(C6="","",IF(C20=0,"",ROUND(C19/C20,0)))</f>
        <v/>
      </c>
      <c r="D21" s="21" t="str">
        <f>IF(D6="","",IF(D20=0,"",ROUND(D19/D20,0)))</f>
        <v/>
      </c>
      <c r="E21" s="21" t="e">
        <f>ROUND(E19/E20,0)</f>
        <v>#DIV/0!</v>
      </c>
      <c r="F21" s="21" t="e">
        <f>ROUND(F19/F20,0)</f>
        <v>#DIV/0!</v>
      </c>
      <c r="G21" s="21" t="e">
        <f>ROUND(G19/G20,0)</f>
        <v>#DIV/0!</v>
      </c>
      <c r="H21" s="178" t="e">
        <f>ROUND(H19/H20,0)</f>
        <v>#DIV/0!</v>
      </c>
      <c r="I21" s="11"/>
      <c r="J21" s="50"/>
      <c r="K21" s="50"/>
      <c r="L21" s="50"/>
      <c r="M21" s="50"/>
      <c r="N21" s="50"/>
      <c r="O21" s="50"/>
      <c r="P21" s="50"/>
      <c r="Q21" s="50"/>
      <c r="R21" s="50"/>
      <c r="S21" s="45"/>
      <c r="T21" s="45"/>
    </row>
    <row r="22" spans="1:24" ht="30" customHeight="1" thickTop="1">
      <c r="A22" s="204" t="s">
        <v>33</v>
      </c>
      <c r="B22" s="177" t="s">
        <v>121</v>
      </c>
      <c r="C22" s="51" t="s">
        <v>25</v>
      </c>
      <c r="D22" s="51" t="s">
        <v>25</v>
      </c>
      <c r="E22" s="51" t="s">
        <v>25</v>
      </c>
      <c r="F22" s="14">
        <f>ROUND(入力シート１!E50/1000,0)</f>
        <v>0</v>
      </c>
      <c r="G22" s="51" t="s">
        <v>25</v>
      </c>
      <c r="H22" s="51" t="s">
        <v>25</v>
      </c>
      <c r="I22" s="11"/>
      <c r="J22" s="29"/>
      <c r="K22" s="29"/>
      <c r="L22" s="29"/>
      <c r="M22" s="29"/>
      <c r="N22" s="29"/>
      <c r="O22" s="29"/>
      <c r="P22" s="29"/>
      <c r="Q22" s="29"/>
      <c r="R22" s="29"/>
      <c r="S22" s="45"/>
      <c r="T22" s="45"/>
    </row>
    <row r="23" spans="1:24" ht="30" customHeight="1">
      <c r="A23" s="205"/>
      <c r="B23" s="177" t="s">
        <v>122</v>
      </c>
      <c r="C23" s="51" t="s">
        <v>25</v>
      </c>
      <c r="D23" s="51" t="s">
        <v>25</v>
      </c>
      <c r="E23" s="51" t="s">
        <v>25</v>
      </c>
      <c r="F23" s="14">
        <f>ROUND(入力シート１!E51/1000,0)</f>
        <v>0</v>
      </c>
      <c r="G23" s="14">
        <f>ROUND(入力シート１!F51/1000,0)</f>
        <v>0</v>
      </c>
      <c r="H23" s="14">
        <f>ROUND(入力シート１!G51/1000,0)</f>
        <v>0</v>
      </c>
      <c r="I23" s="11"/>
      <c r="J23" s="29"/>
      <c r="K23" s="29"/>
      <c r="L23" s="29"/>
      <c r="M23" s="29"/>
      <c r="N23" s="29"/>
      <c r="O23" s="29"/>
      <c r="P23" s="29"/>
      <c r="Q23" s="29"/>
      <c r="R23" s="29"/>
      <c r="S23" s="45"/>
      <c r="T23" s="45"/>
    </row>
    <row r="24" spans="1:24" ht="30" customHeight="1">
      <c r="A24" s="205"/>
      <c r="B24" s="81" t="s">
        <v>123</v>
      </c>
      <c r="C24" s="51" t="s">
        <v>25</v>
      </c>
      <c r="D24" s="51" t="s">
        <v>25</v>
      </c>
      <c r="E24" s="51" t="s">
        <v>25</v>
      </c>
      <c r="F24" s="14">
        <f>ROUND(入力シート１!E52/1000,0)</f>
        <v>0</v>
      </c>
      <c r="G24" s="14">
        <f>ROUND(入力シート１!F52/1000,0)</f>
        <v>0</v>
      </c>
      <c r="H24" s="14">
        <f>ROUND(入力シート１!G52/1000,0)</f>
        <v>0</v>
      </c>
      <c r="I24" s="11"/>
      <c r="J24" s="49"/>
      <c r="K24" s="29"/>
      <c r="L24" s="29"/>
      <c r="M24" s="29"/>
      <c r="N24" s="29"/>
      <c r="O24" s="29"/>
      <c r="P24" s="29"/>
      <c r="Q24" s="29"/>
      <c r="R24" s="29"/>
      <c r="S24" s="45"/>
      <c r="T24" s="45"/>
    </row>
    <row r="25" spans="1:24" ht="30" customHeight="1">
      <c r="A25" s="205"/>
      <c r="B25" s="81" t="s">
        <v>34</v>
      </c>
      <c r="C25" s="51" t="s">
        <v>25</v>
      </c>
      <c r="D25" s="51" t="s">
        <v>25</v>
      </c>
      <c r="E25" s="51" t="s">
        <v>25</v>
      </c>
      <c r="F25" s="14">
        <f>ROUND(入力シート１!E53/1000,0)</f>
        <v>0</v>
      </c>
      <c r="G25" s="14">
        <f>ROUND(入力シート１!F53/1000,0)</f>
        <v>0</v>
      </c>
      <c r="H25" s="14">
        <f>ROUND(入力シート１!G53/1000,0)</f>
        <v>0</v>
      </c>
      <c r="I25" s="11"/>
      <c r="J25" s="50"/>
      <c r="K25" s="50"/>
      <c r="L25" s="50"/>
      <c r="M25" s="50"/>
      <c r="N25" s="50"/>
      <c r="O25" s="50"/>
      <c r="P25" s="50"/>
      <c r="Q25" s="50"/>
      <c r="R25" s="50"/>
      <c r="S25" s="45"/>
      <c r="T25" s="45"/>
    </row>
    <row r="26" spans="1:24" ht="30" customHeight="1">
      <c r="A26" s="206"/>
      <c r="B26" s="52" t="s">
        <v>35</v>
      </c>
      <c r="C26" s="51" t="s">
        <v>25</v>
      </c>
      <c r="D26" s="51" t="s">
        <v>25</v>
      </c>
      <c r="E26" s="51" t="s">
        <v>25</v>
      </c>
      <c r="F26" s="14">
        <f>SUM(F22:F25)</f>
        <v>0</v>
      </c>
      <c r="G26" s="14">
        <f>SUM(G22:G25)</f>
        <v>0</v>
      </c>
      <c r="H26" s="14">
        <f>SUM(H22:H25)</f>
        <v>0</v>
      </c>
      <c r="I26" s="11"/>
      <c r="J26" s="35"/>
      <c r="K26" s="35"/>
      <c r="L26" s="35"/>
      <c r="M26" s="35"/>
      <c r="N26" s="35"/>
      <c r="O26" s="35"/>
      <c r="P26" s="35"/>
      <c r="Q26" s="35"/>
      <c r="R26" s="35"/>
      <c r="S26" s="45"/>
      <c r="T26" s="45"/>
    </row>
    <row r="27" spans="1:24" ht="17.5" customHeight="1">
      <c r="A27" s="53"/>
      <c r="B27" s="54"/>
      <c r="C27" s="55"/>
      <c r="D27" s="55"/>
      <c r="E27" s="55"/>
      <c r="F27" s="56"/>
      <c r="G27" s="56"/>
      <c r="H27" s="56"/>
      <c r="I27" s="57"/>
      <c r="J27" s="58"/>
      <c r="K27" s="58"/>
      <c r="L27" s="58"/>
      <c r="M27" s="58"/>
      <c r="N27" s="58"/>
      <c r="O27" s="58"/>
      <c r="P27" s="58"/>
      <c r="Q27" s="58"/>
      <c r="R27" s="58"/>
    </row>
    <row r="28" spans="1:24" ht="15" customHeight="1">
      <c r="B28" s="207" t="s">
        <v>36</v>
      </c>
      <c r="C28" s="207"/>
      <c r="D28" s="207"/>
      <c r="E28" s="207"/>
      <c r="F28" s="207"/>
      <c r="G28" s="207"/>
      <c r="H28" s="207"/>
      <c r="I28" s="59"/>
    </row>
    <row r="29" spans="1:24" ht="15" customHeight="1">
      <c r="B29" s="207"/>
      <c r="C29" s="207"/>
      <c r="D29" s="207"/>
      <c r="E29" s="207"/>
      <c r="F29" s="207"/>
      <c r="G29" s="207"/>
      <c r="H29" s="207"/>
      <c r="I29" s="59"/>
    </row>
    <row r="30" spans="1:24" ht="15" customHeight="1">
      <c r="B30" s="207"/>
      <c r="C30" s="207"/>
      <c r="D30" s="207"/>
      <c r="E30" s="207"/>
      <c r="F30" s="207"/>
      <c r="G30" s="207"/>
      <c r="H30" s="207"/>
      <c r="I30" s="59"/>
    </row>
    <row r="31" spans="1:24" ht="15" customHeight="1">
      <c r="B31" s="207"/>
      <c r="C31" s="207"/>
      <c r="D31" s="207"/>
      <c r="E31" s="207"/>
      <c r="F31" s="207"/>
      <c r="G31" s="207"/>
      <c r="H31" s="207"/>
      <c r="I31" s="59"/>
    </row>
    <row r="32" spans="1:24">
      <c r="B32" s="60"/>
      <c r="C32" s="60"/>
      <c r="D32" s="60"/>
      <c r="E32" s="60"/>
      <c r="F32" s="60"/>
      <c r="G32" s="60"/>
      <c r="H32" s="60"/>
      <c r="I32" s="60"/>
    </row>
    <row r="33" spans="2:12" ht="15" customHeight="1">
      <c r="B33" s="61" t="s">
        <v>37</v>
      </c>
      <c r="C33" s="61"/>
      <c r="D33" s="61"/>
      <c r="E33" s="61"/>
      <c r="F33" s="61"/>
      <c r="G33" s="61"/>
      <c r="H33" s="61"/>
      <c r="I33" s="62"/>
      <c r="L33" s="63"/>
    </row>
    <row r="34" spans="2:12" ht="15" customHeight="1">
      <c r="B34" s="208" t="s">
        <v>38</v>
      </c>
      <c r="C34" s="209"/>
      <c r="D34" s="209"/>
      <c r="E34" s="209"/>
      <c r="F34" s="209"/>
      <c r="G34" s="64"/>
      <c r="H34" s="65" t="s">
        <v>39</v>
      </c>
      <c r="I34" s="66"/>
      <c r="L34" s="63"/>
    </row>
    <row r="35" spans="2:12" ht="15" customHeight="1">
      <c r="B35" s="201" t="s">
        <v>40</v>
      </c>
      <c r="C35" s="202"/>
      <c r="D35" s="202"/>
      <c r="E35" s="202"/>
      <c r="F35" s="202"/>
      <c r="G35" s="64"/>
      <c r="H35" s="65" t="s">
        <v>39</v>
      </c>
      <c r="I35" s="66"/>
      <c r="L35" s="67"/>
    </row>
    <row r="36" spans="2:12" ht="15" customHeight="1">
      <c r="B36" s="201" t="s">
        <v>41</v>
      </c>
      <c r="C36" s="202"/>
      <c r="D36" s="202"/>
      <c r="E36" s="202"/>
      <c r="F36" s="202"/>
      <c r="G36" s="64"/>
      <c r="H36" s="65" t="s">
        <v>39</v>
      </c>
      <c r="I36" s="66"/>
      <c r="L36" s="63"/>
    </row>
    <row r="37" spans="2:12">
      <c r="L37" s="63"/>
    </row>
    <row r="38" spans="2:12">
      <c r="L38" s="63"/>
    </row>
  </sheetData>
  <sheetProtection algorithmName="SHA-512" hashValue="cnbS2s02DtYJDr4+xx4ETEz1vZ8QS3H8V0uJX5crzLl6BQE5jFJggN3tZbFvNYkflj3OCA/n61wQ99I9mq4rFg==" saltValue="4fkEu3Mm7lly8BB8p4pbWQ==" spinCount="100000" sheet="1" objects="1" scenarios="1"/>
  <mergeCells count="37">
    <mergeCell ref="B36:F36"/>
    <mergeCell ref="A20:B20"/>
    <mergeCell ref="A21:B21"/>
    <mergeCell ref="A22:A26"/>
    <mergeCell ref="B28:H31"/>
    <mergeCell ref="B34:F34"/>
    <mergeCell ref="B35:F35"/>
    <mergeCell ref="A19:B19"/>
    <mergeCell ref="A10:B10"/>
    <mergeCell ref="K10:L10"/>
    <mergeCell ref="M10:N10"/>
    <mergeCell ref="O10:P10"/>
    <mergeCell ref="A12:B12"/>
    <mergeCell ref="A13:B13"/>
    <mergeCell ref="A14:B14"/>
    <mergeCell ref="A15:B15"/>
    <mergeCell ref="A18:B18"/>
    <mergeCell ref="Q10:R10"/>
    <mergeCell ref="A11:B11"/>
    <mergeCell ref="K11:L11"/>
    <mergeCell ref="M11:N11"/>
    <mergeCell ref="O11:P11"/>
    <mergeCell ref="Q11:R11"/>
    <mergeCell ref="M8:N8"/>
    <mergeCell ref="O8:P8"/>
    <mergeCell ref="Q8:R8"/>
    <mergeCell ref="A9:B9"/>
    <mergeCell ref="K9:L9"/>
    <mergeCell ref="M9:N9"/>
    <mergeCell ref="O9:P9"/>
    <mergeCell ref="Q9:R9"/>
    <mergeCell ref="J8:L8"/>
    <mergeCell ref="A4:B4"/>
    <mergeCell ref="A5:B5"/>
    <mergeCell ref="A6:B6"/>
    <mergeCell ref="A7:B7"/>
    <mergeCell ref="A8:B8"/>
  </mergeCells>
  <phoneticPr fontId="1"/>
  <conditionalFormatting sqref="J18 M18 O18 Q18">
    <cfRule type="beginsWith" dxfId="9" priority="10" operator="beginsWith" text="×">
      <formula>LEFT(J18,LEN("×"))="×"</formula>
    </cfRule>
  </conditionalFormatting>
  <conditionalFormatting sqref="K26:R26">
    <cfRule type="beginsWith" dxfId="8" priority="9" operator="beginsWith" text="×">
      <formula>LEFT(K26,LEN("×"))="×"</formula>
    </cfRule>
  </conditionalFormatting>
  <conditionalFormatting sqref="I36">
    <cfRule type="containsText" dxfId="7" priority="5" operator="containsText" text="×">
      <formula>NOT(ISERROR(SEARCH("×",I36)))</formula>
    </cfRule>
  </conditionalFormatting>
  <conditionalFormatting sqref="I34">
    <cfRule type="containsText" dxfId="6" priority="7" operator="containsText" text="×">
      <formula>NOT(ISERROR(SEARCH("×",I34)))</formula>
    </cfRule>
  </conditionalFormatting>
  <conditionalFormatting sqref="I35">
    <cfRule type="containsText" dxfId="5" priority="6" operator="containsText" text="×">
      <formula>NOT(ISERROR(SEARCH("×",I35)))</formula>
    </cfRule>
  </conditionalFormatting>
  <conditionalFormatting sqref="H34">
    <cfRule type="containsText" dxfId="4" priority="4" operator="containsText" text="×">
      <formula>NOT(ISERROR(SEARCH("×",H34)))</formula>
    </cfRule>
  </conditionalFormatting>
  <conditionalFormatting sqref="H36">
    <cfRule type="containsText" dxfId="3" priority="2" operator="containsText" text="×">
      <formula>NOT(ISERROR(SEARCH("×",H36)))</formula>
    </cfRule>
  </conditionalFormatting>
  <conditionalFormatting sqref="H35">
    <cfRule type="containsText" dxfId="2" priority="3" operator="containsText" text="×">
      <formula>NOT(ISERROR(SEARCH("×",H35)))</formula>
    </cfRule>
  </conditionalFormatting>
  <conditionalFormatting sqref="J11 M11 O11 Q11">
    <cfRule type="beginsWith" dxfId="1" priority="1" operator="beginsWith" text="×">
      <formula>LEFT(J11,LEN("×"))="×"</formula>
    </cfRule>
  </conditionalFormatting>
  <dataValidations count="1">
    <dataValidation type="list" allowBlank="1" showInputMessage="1" showErrorMessage="1" sqref="G34:G36"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5"/>
  <sheetViews>
    <sheetView tabSelected="1" workbookViewId="0"/>
  </sheetViews>
  <sheetFormatPr defaultColWidth="9" defaultRowHeight="18"/>
  <cols>
    <col min="1" max="1" width="12.5" style="68" customWidth="1"/>
    <col min="2" max="2" width="9" style="68" customWidth="1"/>
    <col min="3" max="6" width="11" style="68" customWidth="1"/>
    <col min="7" max="7" width="4.75" style="68" customWidth="1"/>
    <col min="8" max="16384" width="9" style="68"/>
  </cols>
  <sheetData>
    <row r="1" spans="1:6">
      <c r="A1" s="176" t="s">
        <v>128</v>
      </c>
      <c r="B1" s="45"/>
      <c r="C1" s="45"/>
      <c r="D1" s="45"/>
      <c r="E1" s="45"/>
      <c r="F1" s="45"/>
    </row>
    <row r="2" spans="1:6">
      <c r="A2" s="45"/>
      <c r="B2" s="45"/>
      <c r="C2" s="45"/>
      <c r="D2" s="45"/>
      <c r="E2" s="45"/>
      <c r="F2" s="45"/>
    </row>
    <row r="3" spans="1:6">
      <c r="A3" s="1"/>
      <c r="B3" s="1"/>
      <c r="C3" s="1"/>
      <c r="D3" s="1"/>
      <c r="E3" s="1"/>
      <c r="F3" s="69" t="s">
        <v>42</v>
      </c>
    </row>
    <row r="4" spans="1:6" ht="18" customHeight="1">
      <c r="A4" s="70"/>
      <c r="B4" s="71"/>
      <c r="C4" s="72" t="s">
        <v>4</v>
      </c>
      <c r="D4" s="72" t="s">
        <v>5</v>
      </c>
      <c r="E4" s="72" t="s">
        <v>6</v>
      </c>
      <c r="F4" s="72" t="s">
        <v>7</v>
      </c>
    </row>
    <row r="5" spans="1:6" ht="18" customHeight="1">
      <c r="A5" s="73"/>
      <c r="B5" s="74"/>
      <c r="C5" s="210" t="str">
        <f>入力シート１!D5</f>
        <v>(R 年 月期)</v>
      </c>
      <c r="D5" s="210" t="str">
        <f>入力シート１!E5</f>
        <v>(R 年 月期)</v>
      </c>
      <c r="E5" s="210" t="str">
        <f>入力シート１!F5</f>
        <v>(R 年 月期)</v>
      </c>
      <c r="F5" s="210" t="str">
        <f>入力シート１!G5</f>
        <v>(R 年 月期)</v>
      </c>
    </row>
    <row r="6" spans="1:6" ht="18" customHeight="1">
      <c r="A6" s="75" t="s">
        <v>43</v>
      </c>
      <c r="B6" s="76"/>
      <c r="C6" s="10">
        <f>C7</f>
        <v>0</v>
      </c>
      <c r="D6" s="10">
        <f>SUM(D7:D8)</f>
        <v>0</v>
      </c>
      <c r="E6" s="10">
        <f t="shared" ref="E6:F6" si="0">SUM(E7:E8)</f>
        <v>0</v>
      </c>
      <c r="F6" s="10">
        <f t="shared" si="0"/>
        <v>0</v>
      </c>
    </row>
    <row r="7" spans="1:6" ht="18" customHeight="1">
      <c r="A7" s="77"/>
      <c r="B7" s="78" t="s">
        <v>44</v>
      </c>
      <c r="C7" s="79">
        <f>ROUND(入力シート１!D7/1000,0)</f>
        <v>0</v>
      </c>
      <c r="D7" s="79">
        <f>ROUND(入力シート１!E7/1000,0)</f>
        <v>0</v>
      </c>
      <c r="E7" s="79">
        <f>ROUND(入力シート１!F7/1000,0)</f>
        <v>0</v>
      </c>
      <c r="F7" s="79">
        <f>ROUND(入力シート１!G7/1000,0)</f>
        <v>0</v>
      </c>
    </row>
    <row r="8" spans="1:6" ht="18" customHeight="1">
      <c r="A8" s="80"/>
      <c r="B8" s="81" t="s">
        <v>45</v>
      </c>
      <c r="C8" s="33" t="s">
        <v>46</v>
      </c>
      <c r="D8" s="14">
        <f>ROUND(入力シート１!E8/1000,0)</f>
        <v>0</v>
      </c>
      <c r="E8" s="14">
        <f>ROUND(入力シート１!F8/1000,0)</f>
        <v>0</v>
      </c>
      <c r="F8" s="14">
        <f>ROUND(入力シート１!G8/1000,0)</f>
        <v>0</v>
      </c>
    </row>
    <row r="9" spans="1:6" ht="18" customHeight="1">
      <c r="A9" s="75" t="s">
        <v>47</v>
      </c>
      <c r="B9" s="76"/>
      <c r="C9" s="14">
        <f>C10</f>
        <v>0</v>
      </c>
      <c r="D9" s="14">
        <f>SUM(D10:D11)</f>
        <v>0</v>
      </c>
      <c r="E9" s="14">
        <f t="shared" ref="E9:F9" si="1">SUM(E10:E11)</f>
        <v>0</v>
      </c>
      <c r="F9" s="14">
        <f t="shared" si="1"/>
        <v>0</v>
      </c>
    </row>
    <row r="10" spans="1:6" ht="18" customHeight="1">
      <c r="A10" s="77"/>
      <c r="B10" s="78" t="s">
        <v>48</v>
      </c>
      <c r="C10" s="79">
        <f>ROUND(入力シート１!D10/1000,0)</f>
        <v>0</v>
      </c>
      <c r="D10" s="79">
        <f>ROUND(入力シート１!E10/1000,0)</f>
        <v>0</v>
      </c>
      <c r="E10" s="79">
        <f>ROUND(入力シート１!F10/1000,0)</f>
        <v>0</v>
      </c>
      <c r="F10" s="79">
        <f>ROUND(入力シート１!G10/1000,0)</f>
        <v>0</v>
      </c>
    </row>
    <row r="11" spans="1:6" ht="18" customHeight="1">
      <c r="A11" s="80"/>
      <c r="B11" s="81" t="s">
        <v>49</v>
      </c>
      <c r="C11" s="33" t="s">
        <v>50</v>
      </c>
      <c r="D11" s="14">
        <f>ROUND(入力シート１!E11/1000,0)</f>
        <v>0</v>
      </c>
      <c r="E11" s="14">
        <f>ROUND(入力シート１!F11/1000,0)</f>
        <v>0</v>
      </c>
      <c r="F11" s="14">
        <f>ROUND(入力シート１!G11/1000,0)</f>
        <v>0</v>
      </c>
    </row>
    <row r="12" spans="1:6" ht="18" customHeight="1">
      <c r="A12" s="75" t="s">
        <v>51</v>
      </c>
      <c r="B12" s="76"/>
      <c r="C12" s="14">
        <f>C6-C9</f>
        <v>0</v>
      </c>
      <c r="D12" s="14">
        <f t="shared" ref="D12:F14" si="2">D6-D9</f>
        <v>0</v>
      </c>
      <c r="E12" s="14">
        <f t="shared" si="2"/>
        <v>0</v>
      </c>
      <c r="F12" s="14">
        <f t="shared" si="2"/>
        <v>0</v>
      </c>
    </row>
    <row r="13" spans="1:6" ht="18" customHeight="1">
      <c r="A13" s="77"/>
      <c r="B13" s="78" t="s">
        <v>48</v>
      </c>
      <c r="C13" s="79">
        <f>C7-C10</f>
        <v>0</v>
      </c>
      <c r="D13" s="79">
        <f t="shared" si="2"/>
        <v>0</v>
      </c>
      <c r="E13" s="79">
        <f t="shared" si="2"/>
        <v>0</v>
      </c>
      <c r="F13" s="83">
        <f t="shared" si="2"/>
        <v>0</v>
      </c>
    </row>
    <row r="14" spans="1:6" ht="18" customHeight="1">
      <c r="A14" s="80"/>
      <c r="B14" s="81" t="s">
        <v>49</v>
      </c>
      <c r="C14" s="33" t="s">
        <v>50</v>
      </c>
      <c r="D14" s="14">
        <f>D8-D11</f>
        <v>0</v>
      </c>
      <c r="E14" s="14">
        <f t="shared" si="2"/>
        <v>0</v>
      </c>
      <c r="F14" s="14">
        <f t="shared" si="2"/>
        <v>0</v>
      </c>
    </row>
    <row r="15" spans="1:6" ht="18" customHeight="1">
      <c r="A15" s="75" t="s">
        <v>52</v>
      </c>
      <c r="B15" s="76"/>
      <c r="C15" s="14">
        <f>C16</f>
        <v>0</v>
      </c>
      <c r="D15" s="14">
        <f>SUM(D16:D17)</f>
        <v>0</v>
      </c>
      <c r="E15" s="14">
        <f t="shared" ref="E15:F15" si="3">SUM(E16:E17)</f>
        <v>0</v>
      </c>
      <c r="F15" s="14">
        <f t="shared" si="3"/>
        <v>0</v>
      </c>
    </row>
    <row r="16" spans="1:6" ht="18" customHeight="1">
      <c r="A16" s="77" t="s">
        <v>53</v>
      </c>
      <c r="B16" s="78" t="s">
        <v>48</v>
      </c>
      <c r="C16" s="79">
        <f>ROUND(入力シート１!D16/1000,0)</f>
        <v>0</v>
      </c>
      <c r="D16" s="79">
        <f>ROUND(入力シート１!E16/1000,0)</f>
        <v>0</v>
      </c>
      <c r="E16" s="79">
        <f>ROUND(入力シート１!F16/1000,0)</f>
        <v>0</v>
      </c>
      <c r="F16" s="79">
        <f>ROUND(入力シート１!G16/1000,0)</f>
        <v>0</v>
      </c>
    </row>
    <row r="17" spans="1:6" ht="18" customHeight="1">
      <c r="A17" s="80"/>
      <c r="B17" s="81" t="s">
        <v>49</v>
      </c>
      <c r="C17" s="33" t="s">
        <v>50</v>
      </c>
      <c r="D17" s="82">
        <f>ROUND(入力シート１!E17/1000,0)</f>
        <v>0</v>
      </c>
      <c r="E17" s="82">
        <f>ROUND(入力シート１!F17/1000,0)</f>
        <v>0</v>
      </c>
      <c r="F17" s="82">
        <f>ROUND(入力シート１!G17/1000,0)</f>
        <v>0</v>
      </c>
    </row>
    <row r="18" spans="1:6" ht="18" customHeight="1">
      <c r="A18" s="75" t="s">
        <v>54</v>
      </c>
      <c r="B18" s="76"/>
      <c r="C18" s="14">
        <f>C19</f>
        <v>0</v>
      </c>
      <c r="D18" s="14">
        <f>SUM(D19:D20)</f>
        <v>0</v>
      </c>
      <c r="E18" s="14">
        <f t="shared" ref="E18:F18" si="4">SUM(E19:E20)</f>
        <v>0</v>
      </c>
      <c r="F18" s="14">
        <f t="shared" si="4"/>
        <v>0</v>
      </c>
    </row>
    <row r="19" spans="1:6" ht="18" customHeight="1">
      <c r="A19" s="77"/>
      <c r="B19" s="78" t="s">
        <v>48</v>
      </c>
      <c r="C19" s="79">
        <f>C13-C16</f>
        <v>0</v>
      </c>
      <c r="D19" s="79">
        <f>D13-D16</f>
        <v>0</v>
      </c>
      <c r="E19" s="79">
        <f>E13-E16</f>
        <v>0</v>
      </c>
      <c r="F19" s="79">
        <f>F13-F16</f>
        <v>0</v>
      </c>
    </row>
    <row r="20" spans="1:6" ht="18" customHeight="1">
      <c r="A20" s="80"/>
      <c r="B20" s="81" t="s">
        <v>49</v>
      </c>
      <c r="C20" s="33" t="s">
        <v>50</v>
      </c>
      <c r="D20" s="14">
        <f>D14-D17</f>
        <v>0</v>
      </c>
      <c r="E20" s="14">
        <f t="shared" ref="E20:F20" si="5">E14-E17</f>
        <v>0</v>
      </c>
      <c r="F20" s="14">
        <f t="shared" si="5"/>
        <v>0</v>
      </c>
    </row>
    <row r="21" spans="1:6" ht="18" customHeight="1">
      <c r="A21" s="75" t="s">
        <v>55</v>
      </c>
      <c r="B21" s="76"/>
      <c r="C21" s="14">
        <f>ROUND(入力シート１!D21/1000,0)</f>
        <v>0</v>
      </c>
      <c r="D21" s="14">
        <f>ROUND(入力シート１!E21/1000,0)</f>
        <v>0</v>
      </c>
      <c r="E21" s="14">
        <f>ROUND(入力シート１!F21/1000,0)</f>
        <v>0</v>
      </c>
      <c r="F21" s="14">
        <f>ROUND(入力シート１!G21/1000,0)</f>
        <v>0</v>
      </c>
    </row>
    <row r="22" spans="1:6" ht="18" customHeight="1">
      <c r="A22" s="75" t="s">
        <v>56</v>
      </c>
      <c r="B22" s="76"/>
      <c r="C22" s="14">
        <f>C23</f>
        <v>0</v>
      </c>
      <c r="D22" s="14">
        <f>SUM(D23:D24)</f>
        <v>0</v>
      </c>
      <c r="E22" s="14">
        <f t="shared" ref="E22:F22" si="6">SUM(E23:E24)</f>
        <v>0</v>
      </c>
      <c r="F22" s="14">
        <f t="shared" si="6"/>
        <v>0</v>
      </c>
    </row>
    <row r="23" spans="1:6" ht="18" customHeight="1">
      <c r="A23" s="77"/>
      <c r="B23" s="78" t="s">
        <v>48</v>
      </c>
      <c r="C23" s="79">
        <f>ROUND(入力シート１!D23/1000,0)</f>
        <v>0</v>
      </c>
      <c r="D23" s="79">
        <f>ROUND(入力シート１!E23/1000,0)</f>
        <v>0</v>
      </c>
      <c r="E23" s="79">
        <f>ROUND(入力シート１!F23/1000,0)</f>
        <v>0</v>
      </c>
      <c r="F23" s="79">
        <f>ROUND(入力シート１!G23/1000,0)</f>
        <v>0</v>
      </c>
    </row>
    <row r="24" spans="1:6" ht="18" customHeight="1">
      <c r="A24" s="80"/>
      <c r="B24" s="81" t="s">
        <v>49</v>
      </c>
      <c r="C24" s="33" t="s">
        <v>50</v>
      </c>
      <c r="D24" s="14">
        <f>ROUND(入力シート１!E24/1000,0)</f>
        <v>0</v>
      </c>
      <c r="E24" s="14">
        <f>ROUND(入力シート１!F24/1000,0)</f>
        <v>0</v>
      </c>
      <c r="F24" s="14">
        <f>ROUND(入力シート１!G24/1000,0)</f>
        <v>0</v>
      </c>
    </row>
    <row r="25" spans="1:6" ht="18" customHeight="1">
      <c r="A25" s="75" t="s">
        <v>57</v>
      </c>
      <c r="B25" s="76"/>
      <c r="C25" s="14">
        <f>C26</f>
        <v>0</v>
      </c>
      <c r="D25" s="14">
        <f>SUM(D26:D27)</f>
        <v>0</v>
      </c>
      <c r="E25" s="14">
        <f t="shared" ref="E25:F25" si="7">SUM(E26:E27)</f>
        <v>0</v>
      </c>
      <c r="F25" s="14">
        <f t="shared" si="7"/>
        <v>0</v>
      </c>
    </row>
    <row r="26" spans="1:6" ht="18" customHeight="1">
      <c r="A26" s="77"/>
      <c r="B26" s="78" t="s">
        <v>48</v>
      </c>
      <c r="C26" s="79">
        <f>ROUND(入力シート１!D26/1000,0)</f>
        <v>0</v>
      </c>
      <c r="D26" s="79">
        <f>ROUND(入力シート１!E26/1000,0)</f>
        <v>0</v>
      </c>
      <c r="E26" s="79">
        <f>ROUND(入力シート１!F26/1000,0)</f>
        <v>0</v>
      </c>
      <c r="F26" s="79">
        <f>ROUND(入力シート１!G26/1000,0)</f>
        <v>0</v>
      </c>
    </row>
    <row r="27" spans="1:6" ht="18" customHeight="1">
      <c r="A27" s="80"/>
      <c r="B27" s="81" t="s">
        <v>49</v>
      </c>
      <c r="C27" s="33" t="s">
        <v>50</v>
      </c>
      <c r="D27" s="14">
        <f>ROUND(入力シート１!E27/1000,0)</f>
        <v>0</v>
      </c>
      <c r="E27" s="14">
        <f>ROUND(入力シート１!F27/1000,0)</f>
        <v>0</v>
      </c>
      <c r="F27" s="14">
        <f>ROUND(入力シート１!G27/1000,0)</f>
        <v>0</v>
      </c>
    </row>
    <row r="28" spans="1:6" ht="18" customHeight="1">
      <c r="A28" s="75" t="s">
        <v>58</v>
      </c>
      <c r="B28" s="76"/>
      <c r="C28" s="33" t="s">
        <v>46</v>
      </c>
      <c r="D28" s="14">
        <f>SUM(D29:D30)</f>
        <v>0</v>
      </c>
      <c r="E28" s="14">
        <f t="shared" ref="E28:F28" si="8">SUM(E29:E30)</f>
        <v>0</v>
      </c>
      <c r="F28" s="14">
        <f t="shared" si="8"/>
        <v>0</v>
      </c>
    </row>
    <row r="29" spans="1:6" ht="18" customHeight="1">
      <c r="A29" s="77"/>
      <c r="B29" s="78" t="s">
        <v>48</v>
      </c>
      <c r="C29" s="84" t="s">
        <v>46</v>
      </c>
      <c r="D29" s="79">
        <f>ROUND(入力シート１!E29/1000,0)</f>
        <v>0</v>
      </c>
      <c r="E29" s="79">
        <f>ROUND(入力シート１!F29/1000,0)</f>
        <v>0</v>
      </c>
      <c r="F29" s="79">
        <f>ROUND(入力シート１!G29/1000,0)</f>
        <v>0</v>
      </c>
    </row>
    <row r="30" spans="1:6" ht="18" customHeight="1">
      <c r="A30" s="80"/>
      <c r="B30" s="81" t="s">
        <v>49</v>
      </c>
      <c r="C30" s="33" t="s">
        <v>46</v>
      </c>
      <c r="D30" s="82">
        <f>ROUND(入力シート１!E30/1000,0)</f>
        <v>0</v>
      </c>
      <c r="E30" s="82">
        <f>ROUND(入力シート１!F30/1000,0)</f>
        <v>0</v>
      </c>
      <c r="F30" s="82">
        <f>ROUND(入力シート１!G30/1000,0)</f>
        <v>0</v>
      </c>
    </row>
    <row r="31" spans="1:6" ht="18" customHeight="1">
      <c r="A31" s="75" t="s">
        <v>59</v>
      </c>
      <c r="B31" s="76"/>
      <c r="C31" s="33" t="s">
        <v>46</v>
      </c>
      <c r="D31" s="14">
        <f>SUM(D32:D33)</f>
        <v>0</v>
      </c>
      <c r="E31" s="14">
        <f t="shared" ref="E31:F31" si="9">SUM(E32:E33)</f>
        <v>0</v>
      </c>
      <c r="F31" s="14">
        <f t="shared" si="9"/>
        <v>0</v>
      </c>
    </row>
    <row r="32" spans="1:6" ht="18" customHeight="1">
      <c r="A32" s="77"/>
      <c r="B32" s="78" t="s">
        <v>48</v>
      </c>
      <c r="C32" s="84" t="s">
        <v>46</v>
      </c>
      <c r="D32" s="79">
        <f>ROUND(入力シート１!E32/1000,0)</f>
        <v>0</v>
      </c>
      <c r="E32" s="79">
        <f>ROUND(入力シート１!F32/1000,0)</f>
        <v>0</v>
      </c>
      <c r="F32" s="79">
        <f>ROUND(入力シート１!G32/1000,0)</f>
        <v>0</v>
      </c>
    </row>
    <row r="33" spans="1:6" ht="18" customHeight="1">
      <c r="A33" s="80"/>
      <c r="B33" s="81" t="s">
        <v>49</v>
      </c>
      <c r="C33" s="33" t="s">
        <v>46</v>
      </c>
      <c r="D33" s="14">
        <f>ROUND(入力シート１!E33/1000,0)</f>
        <v>0</v>
      </c>
      <c r="E33" s="14">
        <f>ROUND(入力シート１!F33/1000,0)</f>
        <v>0</v>
      </c>
      <c r="F33" s="14">
        <f>ROUND(入力シート１!G33/1000,0)</f>
        <v>0</v>
      </c>
    </row>
    <row r="34" spans="1:6" ht="18" customHeight="1">
      <c r="A34" s="75" t="s">
        <v>60</v>
      </c>
      <c r="B34" s="76"/>
      <c r="C34" s="14">
        <f>C35</f>
        <v>0</v>
      </c>
      <c r="D34" s="14">
        <f>SUM(D35:D36)</f>
        <v>0</v>
      </c>
      <c r="E34" s="14">
        <f>SUM(E35:E36)</f>
        <v>0</v>
      </c>
      <c r="F34" s="14">
        <f>SUM(F35:F36)</f>
        <v>0</v>
      </c>
    </row>
    <row r="35" spans="1:6" ht="18" customHeight="1">
      <c r="A35" s="77"/>
      <c r="B35" s="78" t="s">
        <v>48</v>
      </c>
      <c r="C35" s="79">
        <f>ROUND((入力シート１!D35+入力シート１!D38)/1000,0)</f>
        <v>0</v>
      </c>
      <c r="D35" s="79">
        <f>ROUND((入力シート１!E35+入力シート１!E38)/1000,0)</f>
        <v>0</v>
      </c>
      <c r="E35" s="79">
        <f>ROUND((入力シート１!F35+入力シート１!F38)/1000,0)</f>
        <v>0</v>
      </c>
      <c r="F35" s="79">
        <f>ROUND((入力シート１!G35+入力シート１!G38)/1000,0)</f>
        <v>0</v>
      </c>
    </row>
    <row r="36" spans="1:6" ht="18" customHeight="1">
      <c r="A36" s="80"/>
      <c r="B36" s="81" t="s">
        <v>49</v>
      </c>
      <c r="C36" s="33" t="s">
        <v>50</v>
      </c>
      <c r="D36" s="14">
        <f>ROUND((入力シート１!E36+入力シート１!E39)/1000,0)</f>
        <v>0</v>
      </c>
      <c r="E36" s="14">
        <f>ROUND((入力シート１!F36+入力シート１!F39)/1000,0)</f>
        <v>0</v>
      </c>
      <c r="F36" s="14">
        <f>ROUND((入力シート１!G36+入力シート１!G39)/1000,0)</f>
        <v>0</v>
      </c>
    </row>
    <row r="37" spans="1:6" ht="18" customHeight="1">
      <c r="A37" s="75" t="s">
        <v>61</v>
      </c>
      <c r="B37" s="76"/>
      <c r="C37" s="14">
        <f>C38</f>
        <v>0</v>
      </c>
      <c r="D37" s="14">
        <f>SUM(D38:D39)</f>
        <v>0</v>
      </c>
      <c r="E37" s="14">
        <f t="shared" ref="E37:F37" si="10">SUM(E38:E39)</f>
        <v>0</v>
      </c>
      <c r="F37" s="14">
        <f t="shared" si="10"/>
        <v>0</v>
      </c>
    </row>
    <row r="38" spans="1:6" ht="18" customHeight="1">
      <c r="A38" s="77" t="s">
        <v>62</v>
      </c>
      <c r="B38" s="78" t="s">
        <v>48</v>
      </c>
      <c r="C38" s="79">
        <f>SUM(C19,C26,C35)</f>
        <v>0</v>
      </c>
      <c r="D38" s="79">
        <f>SUM(D19,D26,D35)</f>
        <v>0</v>
      </c>
      <c r="E38" s="79">
        <f t="shared" ref="E38:F39" si="11">SUM(E19,E26,E35)</f>
        <v>0</v>
      </c>
      <c r="F38" s="79">
        <f t="shared" si="11"/>
        <v>0</v>
      </c>
    </row>
    <row r="39" spans="1:6" ht="18" customHeight="1">
      <c r="A39" s="80"/>
      <c r="B39" s="81" t="s">
        <v>49</v>
      </c>
      <c r="C39" s="33" t="s">
        <v>50</v>
      </c>
      <c r="D39" s="14">
        <f>SUM(D20,D27,D36)</f>
        <v>0</v>
      </c>
      <c r="E39" s="14">
        <f t="shared" si="11"/>
        <v>0</v>
      </c>
      <c r="F39" s="14">
        <f t="shared" si="11"/>
        <v>0</v>
      </c>
    </row>
    <row r="40" spans="1:6" ht="18" customHeight="1">
      <c r="A40" s="75" t="s">
        <v>63</v>
      </c>
      <c r="B40" s="76"/>
      <c r="C40" s="85">
        <f>C41</f>
        <v>0</v>
      </c>
      <c r="D40" s="85">
        <f>SUM(D41:D42)</f>
        <v>0</v>
      </c>
      <c r="E40" s="85">
        <f t="shared" ref="E40:F40" si="12">SUM(E41:E42)</f>
        <v>0</v>
      </c>
      <c r="F40" s="85">
        <f t="shared" si="12"/>
        <v>0</v>
      </c>
    </row>
    <row r="41" spans="1:6" ht="18" customHeight="1">
      <c r="A41" s="77"/>
      <c r="B41" s="78" t="s">
        <v>48</v>
      </c>
      <c r="C41" s="86">
        <f>入力シート１!D44</f>
        <v>0</v>
      </c>
      <c r="D41" s="86">
        <f>入力シート１!E44</f>
        <v>0</v>
      </c>
      <c r="E41" s="86">
        <f>入力シート１!F44</f>
        <v>0</v>
      </c>
      <c r="F41" s="86">
        <f>入力シート１!G44</f>
        <v>0</v>
      </c>
    </row>
    <row r="42" spans="1:6" ht="18" customHeight="1">
      <c r="A42" s="80"/>
      <c r="B42" s="81" t="s">
        <v>49</v>
      </c>
      <c r="C42" s="33" t="s">
        <v>50</v>
      </c>
      <c r="D42" s="87">
        <f>入力シート１!E45</f>
        <v>0</v>
      </c>
      <c r="E42" s="87">
        <f>入力シート１!F45</f>
        <v>0</v>
      </c>
      <c r="F42" s="87">
        <f>入力シート１!G45</f>
        <v>0</v>
      </c>
    </row>
    <row r="43" spans="1:6" ht="18" customHeight="1">
      <c r="A43" s="88" t="s">
        <v>64</v>
      </c>
      <c r="B43" s="89"/>
      <c r="C43" s="33" t="s">
        <v>50</v>
      </c>
      <c r="D43" s="33" t="s">
        <v>50</v>
      </c>
      <c r="E43" s="33" t="s">
        <v>50</v>
      </c>
      <c r="F43" s="33" t="s">
        <v>46</v>
      </c>
    </row>
    <row r="44" spans="1:6" ht="18" customHeight="1">
      <c r="A44" s="90" t="s">
        <v>65</v>
      </c>
      <c r="B44" s="78" t="s">
        <v>48</v>
      </c>
      <c r="C44" s="79" t="e">
        <f>ROUND(C38/C41,0)</f>
        <v>#DIV/0!</v>
      </c>
      <c r="D44" s="79" t="e">
        <f t="shared" ref="D44" si="13">ROUND(D38/D41,0)</f>
        <v>#DIV/0!</v>
      </c>
      <c r="E44" s="79" t="e">
        <f>ROUND(E38/E41,0)</f>
        <v>#DIV/0!</v>
      </c>
      <c r="F44" s="79" t="e">
        <f>ROUND(F38/F41,0)</f>
        <v>#DIV/0!</v>
      </c>
    </row>
    <row r="45" spans="1:6" ht="18" customHeight="1">
      <c r="A45" s="80"/>
      <c r="B45" s="81" t="s">
        <v>49</v>
      </c>
      <c r="C45" s="33" t="s">
        <v>50</v>
      </c>
      <c r="D45" s="14" t="str">
        <f>IF(D42=0,"",ROUND(D39/D42,0))</f>
        <v/>
      </c>
      <c r="E45" s="14" t="str">
        <f>IF(E42=0,"",ROUND(E39/E42,0))</f>
        <v/>
      </c>
      <c r="F45" s="14" t="str">
        <f>IF(F42=0,"",ROUND(F39/F42,0))</f>
        <v/>
      </c>
    </row>
  </sheetData>
  <sheetProtection algorithmName="SHA-512" hashValue="msbpDoYUildJH/pJVvFBCB3OzxcvTcHspM68zcY9Tgr7wNvrljy/xqTxv8/hkdX5jtDdl/jb9O5j1vJFIDlJbw==" saltValue="I13py5YTsEtVwUmtsUarjQ==" spinCount="100000" sheet="1" objects="1" scenarios="1"/>
  <phoneticPr fontId="1"/>
  <printOptions horizontalCentered="1"/>
  <pageMargins left="0.70866141732283472" right="0.70866141732283472" top="0.74803149606299213" bottom="0.74803149606299213" header="0.31496062992125984" footer="0.31496062992125984"/>
  <pageSetup paperSize="9" scale="87"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6"/>
  <sheetViews>
    <sheetView workbookViewId="0">
      <selection activeCell="C4" sqref="C4"/>
    </sheetView>
  </sheetViews>
  <sheetFormatPr defaultColWidth="9" defaultRowHeight="18"/>
  <cols>
    <col min="1" max="1" width="21.08203125" style="45" customWidth="1"/>
    <col min="2" max="7" width="12.75" style="45" customWidth="1"/>
    <col min="8" max="16384" width="9" style="45"/>
  </cols>
  <sheetData>
    <row r="1" spans="1:7" ht="18.5" thickBot="1">
      <c r="A1" s="91" t="s">
        <v>66</v>
      </c>
      <c r="E1" s="92"/>
      <c r="F1" s="92"/>
    </row>
    <row r="2" spans="1:7" ht="19" thickTop="1" thickBot="1">
      <c r="A2" s="91"/>
      <c r="E2" s="93" t="s">
        <v>67</v>
      </c>
      <c r="F2" s="94" t="s">
        <v>120</v>
      </c>
    </row>
    <row r="3" spans="1:7" ht="18" customHeight="1" thickTop="1">
      <c r="G3" s="95" t="s">
        <v>68</v>
      </c>
    </row>
    <row r="4" spans="1:7" ht="18" customHeight="1">
      <c r="A4" s="168"/>
      <c r="B4" s="96" t="s">
        <v>2</v>
      </c>
      <c r="C4" s="96" t="s">
        <v>3</v>
      </c>
      <c r="D4" s="96" t="s">
        <v>4</v>
      </c>
      <c r="E4" s="96" t="s">
        <v>5</v>
      </c>
      <c r="F4" s="96" t="s">
        <v>6</v>
      </c>
      <c r="G4" s="96" t="s">
        <v>7</v>
      </c>
    </row>
    <row r="5" spans="1:7" ht="18" customHeight="1">
      <c r="A5" s="169"/>
      <c r="B5" s="97" t="s">
        <v>69</v>
      </c>
      <c r="C5" s="97" t="s">
        <v>69</v>
      </c>
      <c r="D5" s="97" t="s">
        <v>69</v>
      </c>
      <c r="E5" s="97" t="s">
        <v>69</v>
      </c>
      <c r="F5" s="97" t="s">
        <v>69</v>
      </c>
      <c r="G5" s="97" t="s">
        <v>69</v>
      </c>
    </row>
    <row r="6" spans="1:7" ht="18" customHeight="1">
      <c r="A6" s="98" t="s">
        <v>8</v>
      </c>
      <c r="B6" s="173" t="str">
        <f>IF(B7="","",B7)</f>
        <v/>
      </c>
      <c r="C6" s="99" t="str">
        <f>IF(C7="","",C7)</f>
        <v/>
      </c>
      <c r="D6" s="100">
        <f>D7</f>
        <v>0</v>
      </c>
      <c r="E6" s="100">
        <f t="shared" ref="E6:G6" si="0">SUM(E7:E8)</f>
        <v>0</v>
      </c>
      <c r="F6" s="100">
        <f t="shared" si="0"/>
        <v>0</v>
      </c>
      <c r="G6" s="100">
        <f t="shared" si="0"/>
        <v>0</v>
      </c>
    </row>
    <row r="7" spans="1:7" ht="18" customHeight="1">
      <c r="A7" s="170" t="s">
        <v>44</v>
      </c>
      <c r="B7" s="101"/>
      <c r="C7" s="101"/>
      <c r="D7" s="101"/>
      <c r="E7" s="101"/>
      <c r="F7" s="101"/>
      <c r="G7" s="101"/>
    </row>
    <row r="8" spans="1:7" ht="18" customHeight="1">
      <c r="A8" s="170" t="s">
        <v>45</v>
      </c>
      <c r="B8" s="102" t="s">
        <v>46</v>
      </c>
      <c r="C8" s="102" t="s">
        <v>46</v>
      </c>
      <c r="D8" s="102" t="s">
        <v>46</v>
      </c>
      <c r="E8" s="103"/>
      <c r="F8" s="103"/>
      <c r="G8" s="103"/>
    </row>
    <row r="9" spans="1:7" ht="18" customHeight="1">
      <c r="A9" s="98" t="s">
        <v>70</v>
      </c>
      <c r="B9" s="173" t="str">
        <f>IF(B6="","",B10)</f>
        <v/>
      </c>
      <c r="C9" s="99" t="str">
        <f>IF(C6="","",C10)</f>
        <v/>
      </c>
      <c r="D9" s="100">
        <f>D10</f>
        <v>0</v>
      </c>
      <c r="E9" s="100">
        <f t="shared" ref="E9:G9" si="1">SUM(E10:E11)</f>
        <v>0</v>
      </c>
      <c r="F9" s="100">
        <f t="shared" si="1"/>
        <v>0</v>
      </c>
      <c r="G9" s="100">
        <f t="shared" si="1"/>
        <v>0</v>
      </c>
    </row>
    <row r="10" spans="1:7" ht="18" customHeight="1">
      <c r="A10" s="170" t="s">
        <v>48</v>
      </c>
      <c r="B10" s="101"/>
      <c r="C10" s="101"/>
      <c r="D10" s="101"/>
      <c r="E10" s="101"/>
      <c r="F10" s="101"/>
      <c r="G10" s="101"/>
    </row>
    <row r="11" spans="1:7" ht="18" customHeight="1">
      <c r="A11" s="170" t="s">
        <v>49</v>
      </c>
      <c r="B11" s="102" t="s">
        <v>46</v>
      </c>
      <c r="C11" s="102" t="s">
        <v>46</v>
      </c>
      <c r="D11" s="102" t="s">
        <v>50</v>
      </c>
      <c r="E11" s="103"/>
      <c r="F11" s="103"/>
      <c r="G11" s="103"/>
    </row>
    <row r="12" spans="1:7" ht="18" customHeight="1">
      <c r="A12" s="98" t="s">
        <v>71</v>
      </c>
      <c r="B12" s="100" t="str">
        <f>IF(B6="","",B6-B9)</f>
        <v/>
      </c>
      <c r="C12" s="100" t="str">
        <f>IF(C6="","",C6-C9)</f>
        <v/>
      </c>
      <c r="D12" s="100">
        <f>D6-D9</f>
        <v>0</v>
      </c>
      <c r="E12" s="100">
        <f t="shared" ref="E12:G14" si="2">E6-E9</f>
        <v>0</v>
      </c>
      <c r="F12" s="100">
        <f t="shared" si="2"/>
        <v>0</v>
      </c>
      <c r="G12" s="100">
        <f t="shared" si="2"/>
        <v>0</v>
      </c>
    </row>
    <row r="13" spans="1:7" ht="18" customHeight="1">
      <c r="A13" s="170" t="s">
        <v>48</v>
      </c>
      <c r="B13" s="104" t="str">
        <f>IF(B6="","",B7-B10)</f>
        <v/>
      </c>
      <c r="C13" s="100" t="str">
        <f>IF(C6="","",C7-C10)</f>
        <v/>
      </c>
      <c r="D13" s="100">
        <f>D7-D10</f>
        <v>0</v>
      </c>
      <c r="E13" s="100">
        <f t="shared" si="2"/>
        <v>0</v>
      </c>
      <c r="F13" s="100">
        <f t="shared" si="2"/>
        <v>0</v>
      </c>
      <c r="G13" s="100">
        <f t="shared" si="2"/>
        <v>0</v>
      </c>
    </row>
    <row r="14" spans="1:7" ht="18" customHeight="1">
      <c r="A14" s="170" t="s">
        <v>49</v>
      </c>
      <c r="B14" s="102" t="s">
        <v>46</v>
      </c>
      <c r="C14" s="102" t="s">
        <v>46</v>
      </c>
      <c r="D14" s="102" t="s">
        <v>46</v>
      </c>
      <c r="E14" s="100">
        <f t="shared" si="2"/>
        <v>0</v>
      </c>
      <c r="F14" s="100">
        <f t="shared" si="2"/>
        <v>0</v>
      </c>
      <c r="G14" s="100">
        <f t="shared" si="2"/>
        <v>0</v>
      </c>
    </row>
    <row r="15" spans="1:7" ht="18" customHeight="1">
      <c r="A15" s="105" t="s">
        <v>72</v>
      </c>
      <c r="B15" s="100" t="str">
        <f>IF(B6="","",SUM(B16:B17))</f>
        <v/>
      </c>
      <c r="C15" s="100" t="str">
        <f>IF(C6="","",SUM(C16:C17))</f>
        <v/>
      </c>
      <c r="D15" s="100">
        <f>D16</f>
        <v>0</v>
      </c>
      <c r="E15" s="100">
        <f t="shared" ref="E15:G15" si="3">SUM(E16:E17)</f>
        <v>0</v>
      </c>
      <c r="F15" s="100">
        <f t="shared" si="3"/>
        <v>0</v>
      </c>
      <c r="G15" s="100">
        <f t="shared" si="3"/>
        <v>0</v>
      </c>
    </row>
    <row r="16" spans="1:7" ht="18" customHeight="1">
      <c r="A16" s="170" t="s">
        <v>48</v>
      </c>
      <c r="B16" s="101"/>
      <c r="C16" s="101"/>
      <c r="D16" s="101"/>
      <c r="E16" s="103"/>
      <c r="F16" s="103"/>
      <c r="G16" s="103"/>
    </row>
    <row r="17" spans="1:7" ht="18" customHeight="1">
      <c r="A17" s="170" t="s">
        <v>49</v>
      </c>
      <c r="B17" s="102" t="s">
        <v>46</v>
      </c>
      <c r="C17" s="102" t="s">
        <v>46</v>
      </c>
      <c r="D17" s="102" t="s">
        <v>46</v>
      </c>
      <c r="E17" s="103"/>
      <c r="F17" s="103"/>
      <c r="G17" s="103"/>
    </row>
    <row r="18" spans="1:7" ht="18" customHeight="1">
      <c r="A18" s="98" t="s">
        <v>73</v>
      </c>
      <c r="B18" s="100" t="str">
        <f>IF(B6="","",B12-B15)</f>
        <v/>
      </c>
      <c r="C18" s="100" t="str">
        <f t="shared" ref="C18" si="4">IF(C6="","",C12-C15)</f>
        <v/>
      </c>
      <c r="D18" s="100">
        <f>D12-D15</f>
        <v>0</v>
      </c>
      <c r="E18" s="100">
        <f t="shared" ref="E18:G20" si="5">E12-E15</f>
        <v>0</v>
      </c>
      <c r="F18" s="100">
        <f t="shared" si="5"/>
        <v>0</v>
      </c>
      <c r="G18" s="100">
        <f t="shared" si="5"/>
        <v>0</v>
      </c>
    </row>
    <row r="19" spans="1:7" ht="18" customHeight="1">
      <c r="A19" s="170" t="s">
        <v>48</v>
      </c>
      <c r="B19" s="100" t="str">
        <f>IF(B6="","",B13-B16)</f>
        <v/>
      </c>
      <c r="C19" s="100" t="str">
        <f>IF(C6="","",C13-C16)</f>
        <v/>
      </c>
      <c r="D19" s="100">
        <f>D13-D16</f>
        <v>0</v>
      </c>
      <c r="E19" s="100">
        <f t="shared" si="5"/>
        <v>0</v>
      </c>
      <c r="F19" s="100">
        <f t="shared" si="5"/>
        <v>0</v>
      </c>
      <c r="G19" s="100">
        <f t="shared" si="5"/>
        <v>0</v>
      </c>
    </row>
    <row r="20" spans="1:7" ht="18" customHeight="1">
      <c r="A20" s="170" t="s">
        <v>49</v>
      </c>
      <c r="B20" s="102" t="s">
        <v>46</v>
      </c>
      <c r="C20" s="102" t="s">
        <v>46</v>
      </c>
      <c r="D20" s="102" t="s">
        <v>46</v>
      </c>
      <c r="E20" s="100">
        <f t="shared" si="5"/>
        <v>0</v>
      </c>
      <c r="F20" s="100">
        <f t="shared" si="5"/>
        <v>0</v>
      </c>
      <c r="G20" s="100">
        <f t="shared" si="5"/>
        <v>0</v>
      </c>
    </row>
    <row r="21" spans="1:7" ht="18" customHeight="1">
      <c r="A21" s="98" t="s">
        <v>74</v>
      </c>
      <c r="B21" s="106"/>
      <c r="C21" s="107"/>
      <c r="D21" s="103"/>
      <c r="E21" s="103"/>
      <c r="F21" s="103"/>
      <c r="G21" s="103"/>
    </row>
    <row r="22" spans="1:7" ht="18" customHeight="1">
      <c r="A22" s="98" t="s">
        <v>75</v>
      </c>
      <c r="B22" s="100" t="str">
        <f>IF(B6="","",B23)</f>
        <v/>
      </c>
      <c r="C22" s="100" t="str">
        <f>IF(C6="","",C23)</f>
        <v/>
      </c>
      <c r="D22" s="100">
        <f>D23</f>
        <v>0</v>
      </c>
      <c r="E22" s="100">
        <f>SUM(E23:E24)</f>
        <v>0</v>
      </c>
      <c r="F22" s="100">
        <f>SUM(F23:F24)</f>
        <v>0</v>
      </c>
      <c r="G22" s="100">
        <f>SUM(G23:G24)</f>
        <v>0</v>
      </c>
    </row>
    <row r="23" spans="1:7" ht="18" customHeight="1">
      <c r="A23" s="170" t="s">
        <v>48</v>
      </c>
      <c r="B23" s="108" t="str">
        <f>IF(B6="","",IF($F$2="法人",入力シート２【法人用】!B12,IF(入力シート１!$F$2="個人事業主",#REF!)))</f>
        <v/>
      </c>
      <c r="C23" s="108" t="str">
        <f>IF(C6="","",IF($F$2="法人",入力シート２【法人用】!C12,IF(入力シート１!$F$2="個人事業主",#REF!)))</f>
        <v/>
      </c>
      <c r="D23" s="108">
        <f>IF(D6="","",IF($F$2="法人",入力シート２【法人用】!D12,IF(入力シート１!$F$2="個人事業主",#REF!)))</f>
        <v>0</v>
      </c>
      <c r="E23" s="108">
        <f>IF(E6="","",IF($F$2="法人",入力シート２【法人用】!E12,IF(入力シート１!$F$2="個人事業主",#REF!)))</f>
        <v>0</v>
      </c>
      <c r="F23" s="108">
        <f>IF(F6="","",IF($F$2="法人",入力シート２【法人用】!F12,IF(入力シート１!$F$2="個人事業主",#REF!)))</f>
        <v>0</v>
      </c>
      <c r="G23" s="108">
        <f>IF(G6="","",IF($F$2="法人",入力シート２【法人用】!G12,IF(入力シート１!$F$2="個人事業主",#REF!)))</f>
        <v>0</v>
      </c>
    </row>
    <row r="24" spans="1:7" ht="18" customHeight="1">
      <c r="A24" s="170" t="s">
        <v>49</v>
      </c>
      <c r="B24" s="102" t="s">
        <v>46</v>
      </c>
      <c r="C24" s="102" t="s">
        <v>46</v>
      </c>
      <c r="D24" s="102" t="s">
        <v>46</v>
      </c>
      <c r="E24" s="108">
        <f>IF($F$2="法人",入力シート２【法人用】!E22,IF(入力シート１!$F$2="個人事業主",#REF!))</f>
        <v>0</v>
      </c>
      <c r="F24" s="108">
        <f>IF($F$2="法人",入力シート２【法人用】!F22,IF(入力シート１!$F$2="個人事業主",#REF!))</f>
        <v>0</v>
      </c>
      <c r="G24" s="108">
        <f>IF($F$2="法人",入力シート２【法人用】!G22,IF(入力シート１!$F$2="個人事業主",#REF!))</f>
        <v>0</v>
      </c>
    </row>
    <row r="25" spans="1:7" ht="18" customHeight="1">
      <c r="A25" s="98" t="s">
        <v>76</v>
      </c>
      <c r="B25" s="100" t="str">
        <f>IF(B6="","",B26)</f>
        <v/>
      </c>
      <c r="C25" s="100" t="str">
        <f>IF(C6="","",C26)</f>
        <v/>
      </c>
      <c r="D25" s="100">
        <f>D26</f>
        <v>0</v>
      </c>
      <c r="E25" s="100">
        <f t="shared" ref="E25:G25" si="6">SUM(E26:E27)</f>
        <v>0</v>
      </c>
      <c r="F25" s="100">
        <f t="shared" si="6"/>
        <v>0</v>
      </c>
      <c r="G25" s="100">
        <f t="shared" si="6"/>
        <v>0</v>
      </c>
    </row>
    <row r="26" spans="1:7" ht="18" customHeight="1">
      <c r="A26" s="170" t="s">
        <v>48</v>
      </c>
      <c r="B26" s="108" t="str">
        <f>IF(B6="","",IF($F$2="法人",入力シート２【法人用】!B40,IF(入力シート１!$F$2="個人事業主",#REF!)))</f>
        <v/>
      </c>
      <c r="C26" s="108" t="str">
        <f>IF(C6="","",IF($F$2="法人",入力シート２【法人用】!C40,IF(入力シート１!$F$2="個人事業主",#REF!)))</f>
        <v/>
      </c>
      <c r="D26" s="108">
        <f>IF(D6="","",IF($F$2="法人",入力シート２【法人用】!D40,IF(入力シート１!$F$2="個人事業主",#REF!)))</f>
        <v>0</v>
      </c>
      <c r="E26" s="108">
        <f>IF(E6="","",IF($F$2="法人",入力シート２【法人用】!E40,IF(入力シート１!$F$2="個人事業主",#REF!)))</f>
        <v>0</v>
      </c>
      <c r="F26" s="108">
        <f>IF(F6="","",IF($F$2="法人",入力シート２【法人用】!F40,IF(入力シート１!$F$2="個人事業主",#REF!)))</f>
        <v>0</v>
      </c>
      <c r="G26" s="108">
        <f>IF(G6="","",IF($F$2="法人",入力シート２【法人用】!G40,IF(入力シート１!$F$2="個人事業主",#REF!)))</f>
        <v>0</v>
      </c>
    </row>
    <row r="27" spans="1:7" ht="18" customHeight="1">
      <c r="A27" s="170" t="s">
        <v>49</v>
      </c>
      <c r="B27" s="102" t="s">
        <v>46</v>
      </c>
      <c r="C27" s="102" t="s">
        <v>46</v>
      </c>
      <c r="D27" s="102" t="s">
        <v>46</v>
      </c>
      <c r="E27" s="108">
        <f>IF($F$2="法人",入力シート２【法人用】!E57,IF(入力シート１!$F$2="個人事業主",#REF!))</f>
        <v>0</v>
      </c>
      <c r="F27" s="108">
        <f>IF($F$2="法人",入力シート２【法人用】!F57,IF(入力シート１!$F$2="個人事業主",#REF!))</f>
        <v>0</v>
      </c>
      <c r="G27" s="108">
        <f>IF($F$2="法人",入力シート２【法人用】!G57,IF(入力シート１!$F$2="個人事業主",#REF!))</f>
        <v>0</v>
      </c>
    </row>
    <row r="28" spans="1:7" ht="18" customHeight="1">
      <c r="A28" s="98" t="s">
        <v>77</v>
      </c>
      <c r="B28" s="102" t="s">
        <v>46</v>
      </c>
      <c r="C28" s="102" t="s">
        <v>46</v>
      </c>
      <c r="D28" s="102" t="s">
        <v>46</v>
      </c>
      <c r="E28" s="100">
        <f t="shared" ref="E28:G28" si="7">SUM(E29:E30)</f>
        <v>0</v>
      </c>
      <c r="F28" s="100">
        <f t="shared" si="7"/>
        <v>0</v>
      </c>
      <c r="G28" s="100">
        <f t="shared" si="7"/>
        <v>0</v>
      </c>
    </row>
    <row r="29" spans="1:7" ht="18" customHeight="1">
      <c r="A29" s="170" t="s">
        <v>48</v>
      </c>
      <c r="B29" s="102" t="s">
        <v>46</v>
      </c>
      <c r="C29" s="102" t="s">
        <v>46</v>
      </c>
      <c r="D29" s="102" t="s">
        <v>50</v>
      </c>
      <c r="E29" s="103"/>
      <c r="F29" s="103"/>
      <c r="G29" s="103"/>
    </row>
    <row r="30" spans="1:7" ht="18" customHeight="1">
      <c r="A30" s="170" t="s">
        <v>49</v>
      </c>
      <c r="B30" s="102" t="s">
        <v>46</v>
      </c>
      <c r="C30" s="102" t="s">
        <v>46</v>
      </c>
      <c r="D30" s="102" t="s">
        <v>46</v>
      </c>
      <c r="E30" s="103"/>
      <c r="F30" s="103"/>
      <c r="G30" s="103"/>
    </row>
    <row r="31" spans="1:7" ht="18" customHeight="1">
      <c r="A31" s="98" t="s">
        <v>78</v>
      </c>
      <c r="B31" s="102" t="s">
        <v>46</v>
      </c>
      <c r="C31" s="102" t="s">
        <v>46</v>
      </c>
      <c r="D31" s="102" t="s">
        <v>46</v>
      </c>
      <c r="E31" s="100">
        <f t="shared" ref="E31:G31" si="8">SUM(E32:E33)</f>
        <v>0</v>
      </c>
      <c r="F31" s="100">
        <f t="shared" si="8"/>
        <v>0</v>
      </c>
      <c r="G31" s="100">
        <f t="shared" si="8"/>
        <v>0</v>
      </c>
    </row>
    <row r="32" spans="1:7" ht="18" customHeight="1">
      <c r="A32" s="170" t="s">
        <v>48</v>
      </c>
      <c r="B32" s="102" t="s">
        <v>46</v>
      </c>
      <c r="C32" s="102" t="s">
        <v>46</v>
      </c>
      <c r="D32" s="102" t="s">
        <v>50</v>
      </c>
      <c r="E32" s="103"/>
      <c r="F32" s="103"/>
      <c r="G32" s="103"/>
    </row>
    <row r="33" spans="1:7" ht="18" customHeight="1">
      <c r="A33" s="170" t="s">
        <v>49</v>
      </c>
      <c r="B33" s="102" t="s">
        <v>46</v>
      </c>
      <c r="C33" s="102" t="s">
        <v>46</v>
      </c>
      <c r="D33" s="102" t="s">
        <v>46</v>
      </c>
      <c r="E33" s="103"/>
      <c r="F33" s="103"/>
      <c r="G33" s="103"/>
    </row>
    <row r="34" spans="1:7" ht="18" customHeight="1">
      <c r="A34" s="98" t="s">
        <v>79</v>
      </c>
      <c r="B34" s="100" t="str">
        <f>IF(B6="","",B35)</f>
        <v/>
      </c>
      <c r="C34" s="100" t="str">
        <f>IF(C6="","",C35)</f>
        <v/>
      </c>
      <c r="D34" s="100">
        <f>D35</f>
        <v>0</v>
      </c>
      <c r="E34" s="100">
        <f>SUM(E35:E36)</f>
        <v>0</v>
      </c>
      <c r="F34" s="100">
        <f>SUM(F35:F36)</f>
        <v>0</v>
      </c>
      <c r="G34" s="100">
        <f>SUM(G35:G36)</f>
        <v>0</v>
      </c>
    </row>
    <row r="35" spans="1:7" ht="18" customHeight="1">
      <c r="A35" s="170" t="s">
        <v>48</v>
      </c>
      <c r="B35" s="108" t="str">
        <f>IF(B6="","",IF($F$2="法人",入力シート２【法人用】!B67,IF(入力シート１!$F$2="個人事業主",#REF!)))</f>
        <v/>
      </c>
      <c r="C35" s="108" t="str">
        <f>IF(C6="","",IF($F$2="法人",入力シート２【法人用】!C67,IF(入力シート１!$F$2="個人事業主",#REF!)))</f>
        <v/>
      </c>
      <c r="D35" s="108">
        <f>IF(D6="","",IF($F$2="法人",入力シート２【法人用】!D67,IF(入力シート１!$F$2="個人事業主",#REF!)))</f>
        <v>0</v>
      </c>
      <c r="E35" s="108">
        <f>IF(E6="","",IF($F$2="法人",入力シート２【法人用】!E67,IF(入力シート１!$F$2="個人事業主",#REF!)))</f>
        <v>0</v>
      </c>
      <c r="F35" s="108">
        <f>IF(F6="","",IF($F$2="法人",入力シート２【法人用】!F67,IF(入力シート１!$F$2="個人事業主",#REF!)))</f>
        <v>0</v>
      </c>
      <c r="G35" s="108">
        <f>IF(G6="","",IF($F$2="法人",入力シート２【法人用】!G67,IF(入力シート１!$F$2="個人事業主",#REF!)))</f>
        <v>0</v>
      </c>
    </row>
    <row r="36" spans="1:7" ht="18" customHeight="1">
      <c r="A36" s="170" t="s">
        <v>49</v>
      </c>
      <c r="B36" s="102" t="s">
        <v>46</v>
      </c>
      <c r="C36" s="102" t="s">
        <v>46</v>
      </c>
      <c r="D36" s="102" t="s">
        <v>46</v>
      </c>
      <c r="E36" s="108">
        <f>IF($F$2="法人",入力シート２【法人用】!E78,IF(入力シート１!$F$2="個人事業主",#REF!))</f>
        <v>0</v>
      </c>
      <c r="F36" s="108">
        <f>IF($F$2="法人",入力シート２【法人用】!F78,IF(入力シート１!$F$2="個人事業主",#REF!))</f>
        <v>0</v>
      </c>
      <c r="G36" s="108">
        <f>IF($F$2="法人",入力シート２【法人用】!G78,IF(入力シート１!$F$2="個人事業主",#REF!))</f>
        <v>0</v>
      </c>
    </row>
    <row r="37" spans="1:7" ht="18" customHeight="1">
      <c r="A37" s="98" t="s">
        <v>80</v>
      </c>
      <c r="B37" s="100" t="str">
        <f>IF(B6="","",B38)</f>
        <v/>
      </c>
      <c r="C37" s="100" t="str">
        <f>IF(C6="","",C38)</f>
        <v/>
      </c>
      <c r="D37" s="100">
        <f>D38</f>
        <v>0</v>
      </c>
      <c r="E37" s="100">
        <f t="shared" ref="E37:G37" si="9">SUM(E38:E39)</f>
        <v>0</v>
      </c>
      <c r="F37" s="100">
        <f t="shared" si="9"/>
        <v>0</v>
      </c>
      <c r="G37" s="100">
        <f t="shared" si="9"/>
        <v>0</v>
      </c>
    </row>
    <row r="38" spans="1:7" ht="18" customHeight="1">
      <c r="A38" s="170" t="s">
        <v>48</v>
      </c>
      <c r="B38" s="108" t="str">
        <f>IF(B6="","",IF($F$2="法人",入力シート２【法人用】!B68,IF(入力シート１!$F$2="個人事業主",#REF!)))</f>
        <v/>
      </c>
      <c r="C38" s="108" t="str">
        <f>IF(C6="","",IF($F$2="法人",入力シート２【法人用】!C68,IF(入力シート１!$F$2="個人事業主",#REF!)))</f>
        <v/>
      </c>
      <c r="D38" s="108">
        <f>IF(D6="","",IF($F$2="法人",入力シート２【法人用】!D68,IF(入力シート１!$F$2="個人事業主",#REF!)))</f>
        <v>0</v>
      </c>
      <c r="E38" s="108">
        <f>IF(E6="","",IF($F$2="法人",入力シート２【法人用】!E68,IF(入力シート１!$F$2="個人事業主",#REF!)))</f>
        <v>0</v>
      </c>
      <c r="F38" s="108">
        <f>IF(F6="","",IF($F$2="法人",入力シート２【法人用】!F68,IF(入力シート１!$F$2="個人事業主",#REF!)))</f>
        <v>0</v>
      </c>
      <c r="G38" s="108">
        <f>IF(G6="","",IF($F$2="法人",入力シート２【法人用】!G68,IF(入力シート１!$F$2="個人事業主",#REF!)))</f>
        <v>0</v>
      </c>
    </row>
    <row r="39" spans="1:7" ht="18" customHeight="1">
      <c r="A39" s="170" t="s">
        <v>49</v>
      </c>
      <c r="B39" s="102" t="s">
        <v>46</v>
      </c>
      <c r="C39" s="102" t="s">
        <v>46</v>
      </c>
      <c r="D39" s="102" t="s">
        <v>46</v>
      </c>
      <c r="E39" s="108">
        <f>IF($F$2="法人",入力シート２【法人用】!E79,IF(入力シート１!$F$2="個人事業主",#REF!))</f>
        <v>0</v>
      </c>
      <c r="F39" s="108">
        <f>IF($F$2="法人",入力シート２【法人用】!F79,IF(入力シート１!$F$2="個人事業主",#REF!))</f>
        <v>0</v>
      </c>
      <c r="G39" s="108">
        <f>IF($F$2="法人",入力シート２【法人用】!G79,IF(入力シート１!$F$2="個人事業主",#REF!))</f>
        <v>0</v>
      </c>
    </row>
    <row r="40" spans="1:7" ht="18" customHeight="1">
      <c r="A40" s="98" t="s">
        <v>81</v>
      </c>
      <c r="B40" s="100" t="str">
        <f>IF(B6="","",SUM(B18,B25,B34))</f>
        <v/>
      </c>
      <c r="C40" s="100" t="str">
        <f>IF(C6="","",SUM(C18,C25,C34))</f>
        <v/>
      </c>
      <c r="D40" s="100">
        <f t="shared" ref="D40:G41" si="10">SUM(D18,D25,D34)</f>
        <v>0</v>
      </c>
      <c r="E40" s="100">
        <f t="shared" si="10"/>
        <v>0</v>
      </c>
      <c r="F40" s="100">
        <f t="shared" si="10"/>
        <v>0</v>
      </c>
      <c r="G40" s="100">
        <f t="shared" si="10"/>
        <v>0</v>
      </c>
    </row>
    <row r="41" spans="1:7" ht="18" customHeight="1">
      <c r="A41" s="170" t="s">
        <v>48</v>
      </c>
      <c r="B41" s="100" t="str">
        <f>IF(B6="","",SUM(B19,B26,B35))</f>
        <v/>
      </c>
      <c r="C41" s="100" t="str">
        <f>IF(C6="","",SUM(C19,C26,C35))</f>
        <v/>
      </c>
      <c r="D41" s="100">
        <f t="shared" si="10"/>
        <v>0</v>
      </c>
      <c r="E41" s="100">
        <f t="shared" si="10"/>
        <v>0</v>
      </c>
      <c r="F41" s="100">
        <f t="shared" si="10"/>
        <v>0</v>
      </c>
      <c r="G41" s="100">
        <f t="shared" si="10"/>
        <v>0</v>
      </c>
    </row>
    <row r="42" spans="1:7" ht="18" customHeight="1">
      <c r="A42" s="170" t="s">
        <v>49</v>
      </c>
      <c r="B42" s="102" t="s">
        <v>46</v>
      </c>
      <c r="C42" s="102" t="s">
        <v>46</v>
      </c>
      <c r="D42" s="102" t="s">
        <v>46</v>
      </c>
      <c r="E42" s="100">
        <f>SUM(E20,E27,E36)</f>
        <v>0</v>
      </c>
      <c r="F42" s="100">
        <f>SUM(F20,F27,F36)</f>
        <v>0</v>
      </c>
      <c r="G42" s="100">
        <f>SUM(G20,G27,G36)</f>
        <v>0</v>
      </c>
    </row>
    <row r="43" spans="1:7" ht="18" customHeight="1">
      <c r="A43" s="98" t="s">
        <v>31</v>
      </c>
      <c r="B43" s="109" t="str">
        <f>IF(B6="","",B44)</f>
        <v/>
      </c>
      <c r="C43" s="109" t="str">
        <f>IF(C6="","",C44)</f>
        <v/>
      </c>
      <c r="D43" s="109">
        <f>D44</f>
        <v>0</v>
      </c>
      <c r="E43" s="109">
        <f t="shared" ref="E43:G43" si="11">SUM(E44:E45)</f>
        <v>0</v>
      </c>
      <c r="F43" s="109">
        <f t="shared" si="11"/>
        <v>0</v>
      </c>
      <c r="G43" s="109">
        <f t="shared" si="11"/>
        <v>0</v>
      </c>
    </row>
    <row r="44" spans="1:7" ht="18" customHeight="1">
      <c r="A44" s="170" t="s">
        <v>48</v>
      </c>
      <c r="B44" s="110"/>
      <c r="C44" s="110"/>
      <c r="D44" s="111"/>
      <c r="E44" s="111"/>
      <c r="F44" s="111"/>
      <c r="G44" s="111"/>
    </row>
    <row r="45" spans="1:7" ht="18" customHeight="1">
      <c r="A45" s="170" t="s">
        <v>49</v>
      </c>
      <c r="B45" s="112" t="s">
        <v>46</v>
      </c>
      <c r="C45" s="112" t="s">
        <v>46</v>
      </c>
      <c r="D45" s="112" t="s">
        <v>46</v>
      </c>
      <c r="E45" s="111"/>
      <c r="F45" s="111"/>
      <c r="G45" s="111"/>
    </row>
    <row r="46" spans="1:7" ht="18" customHeight="1">
      <c r="A46" s="113" t="s">
        <v>82</v>
      </c>
      <c r="B46" s="114"/>
      <c r="C46" s="114"/>
      <c r="D46" s="114"/>
      <c r="E46" s="114"/>
      <c r="F46" s="114"/>
      <c r="G46" s="114"/>
    </row>
    <row r="47" spans="1:7" ht="18" customHeight="1">
      <c r="A47" s="170" t="s">
        <v>48</v>
      </c>
      <c r="B47" s="114"/>
      <c r="C47" s="114"/>
      <c r="D47" s="114"/>
      <c r="E47" s="114"/>
      <c r="F47" s="114"/>
      <c r="G47" s="114"/>
    </row>
    <row r="48" spans="1:7" ht="18" customHeight="1">
      <c r="A48" s="171" t="s">
        <v>49</v>
      </c>
      <c r="B48" s="115"/>
      <c r="C48" s="115"/>
      <c r="D48" s="115"/>
      <c r="E48" s="116"/>
      <c r="F48" s="116"/>
      <c r="G48" s="116"/>
    </row>
    <row r="49" spans="1:14" ht="18" customHeight="1">
      <c r="A49" s="117" t="s">
        <v>83</v>
      </c>
      <c r="B49" s="102" t="s">
        <v>46</v>
      </c>
      <c r="C49" s="102" t="s">
        <v>46</v>
      </c>
      <c r="D49" s="102" t="s">
        <v>46</v>
      </c>
      <c r="E49" s="118">
        <f>SUM(E50:E53)</f>
        <v>0</v>
      </c>
      <c r="F49" s="119">
        <f>SUM(F50:F53)</f>
        <v>0</v>
      </c>
      <c r="G49" s="119">
        <f>SUM(G50:G53)</f>
        <v>0</v>
      </c>
      <c r="I49" s="120" t="s">
        <v>84</v>
      </c>
      <c r="J49" s="13"/>
      <c r="K49" s="13"/>
      <c r="L49" s="13"/>
      <c r="M49" s="13"/>
      <c r="N49" s="13"/>
    </row>
    <row r="50" spans="1:14" ht="18" customHeight="1">
      <c r="A50" s="172" t="s">
        <v>124</v>
      </c>
      <c r="B50" s="122" t="s">
        <v>46</v>
      </c>
      <c r="C50" s="122" t="s">
        <v>46</v>
      </c>
      <c r="D50" s="122" t="s">
        <v>46</v>
      </c>
      <c r="E50" s="123"/>
      <c r="F50" s="122" t="s">
        <v>46</v>
      </c>
      <c r="G50" s="122" t="s">
        <v>46</v>
      </c>
      <c r="I50" s="124" t="s">
        <v>85</v>
      </c>
      <c r="J50" s="124" t="s">
        <v>86</v>
      </c>
      <c r="K50" s="124" t="s">
        <v>87</v>
      </c>
      <c r="L50" s="124" t="s">
        <v>88</v>
      </c>
    </row>
    <row r="51" spans="1:14" ht="18" customHeight="1">
      <c r="A51" s="172" t="s">
        <v>89</v>
      </c>
      <c r="B51" s="122"/>
      <c r="C51" s="122"/>
      <c r="D51" s="122"/>
      <c r="E51" s="123"/>
      <c r="F51" s="123"/>
      <c r="G51" s="123"/>
      <c r="I51" s="125"/>
      <c r="J51" s="126" t="str">
        <f>IF(E$49=SUM(E$28,E$31),"○","×")</f>
        <v>○</v>
      </c>
      <c r="K51" s="126" t="str">
        <f>IF(F$49=SUM(F$28,F$31),"○","×")</f>
        <v>○</v>
      </c>
      <c r="L51" s="126" t="str">
        <f>IF(G$49=SUM(G$28,G$31),"○","×")</f>
        <v>○</v>
      </c>
    </row>
    <row r="52" spans="1:14" ht="18" customHeight="1">
      <c r="A52" s="172" t="s">
        <v>125</v>
      </c>
      <c r="B52" s="122" t="s">
        <v>46</v>
      </c>
      <c r="C52" s="122" t="s">
        <v>46</v>
      </c>
      <c r="D52" s="122" t="s">
        <v>46</v>
      </c>
      <c r="E52" s="123"/>
      <c r="F52" s="123"/>
      <c r="G52" s="123"/>
    </row>
    <row r="53" spans="1:14" ht="18" customHeight="1">
      <c r="A53" s="172" t="s">
        <v>90</v>
      </c>
      <c r="B53" s="174" t="s">
        <v>46</v>
      </c>
      <c r="C53" s="127" t="s">
        <v>46</v>
      </c>
      <c r="D53" s="127" t="s">
        <v>46</v>
      </c>
      <c r="E53" s="123"/>
      <c r="F53" s="123"/>
      <c r="G53" s="123"/>
    </row>
    <row r="54" spans="1:14">
      <c r="A54" s="128"/>
      <c r="B54" s="128"/>
      <c r="C54" s="128"/>
      <c r="D54" s="128"/>
      <c r="E54" s="128"/>
      <c r="F54" s="128"/>
      <c r="G54" s="128"/>
    </row>
    <row r="55" spans="1:14">
      <c r="A55" s="128"/>
      <c r="B55" s="128"/>
      <c r="C55" s="128"/>
      <c r="D55" s="128"/>
      <c r="E55" s="128"/>
      <c r="F55" s="128"/>
      <c r="G55" s="128"/>
    </row>
    <row r="56" spans="1:14">
      <c r="A56" s="128"/>
      <c r="B56" s="128"/>
      <c r="C56" s="128"/>
      <c r="D56" s="128"/>
      <c r="E56" s="128"/>
      <c r="F56" s="128"/>
      <c r="G56" s="128"/>
    </row>
  </sheetData>
  <sheetProtection algorithmName="SHA-512" hashValue="kIKYt624x/57y/PEq55AggE3aBGY9JO3Zjch7XxdnB6JBfQZbaxWf8t+WJLgAhMgzamVHmVl1zMgtmjiQtCdUA==" saltValue="G9FmIo7wXFbdvTYZe8Md4Q==" spinCount="100000" sheet="1" objects="1" scenarios="1"/>
  <phoneticPr fontId="1"/>
  <conditionalFormatting sqref="J51:L51">
    <cfRule type="beginsWith" dxfId="0" priority="1" operator="beginsWith" text="×">
      <formula>LEFT(J51,LEN("×"))="×"</formula>
    </cfRule>
  </conditionalFormatting>
  <dataValidations count="5">
    <dataValidation type="decimal" operator="greaterThanOrEqual" allowBlank="1" showInputMessage="1" showErrorMessage="1" sqref="E45:G45 B44:C44" xr:uid="{00000000-0002-0000-0200-000000000000}">
      <formula1>0</formula1>
    </dataValidation>
    <dataValidation type="list" operator="equal" allowBlank="1" showInputMessage="1" showErrorMessage="1" sqref="F2" xr:uid="{00000000-0002-0000-0200-000001000000}">
      <formula1>"法人, 個人事業主"</formula1>
    </dataValidation>
    <dataValidation type="decimal" operator="greaterThan" allowBlank="1" showInputMessage="1" showErrorMessage="1" sqref="D44:G44" xr:uid="{00000000-0002-0000-0200-000002000000}">
      <formula1>0</formula1>
    </dataValidation>
    <dataValidation type="whole" allowBlank="1" showInputMessage="1" showErrorMessage="1" errorTitle="無効な入力" sqref="B21:G21" xr:uid="{00000000-0002-0000-0200-000003000000}">
      <formula1>-9999999999999</formula1>
      <formula2>9999999999999</formula2>
    </dataValidation>
    <dataValidation type="whole" operator="greaterThanOrEqual" allowBlank="1" showInputMessage="1" showErrorMessage="1" errorTitle="無効な入力" error="0以上の整数を入力してください。" sqref="B7:G7 E8:G8 B10:G10 E11:G11 B16:G16 E17:G17 E29:G30 E32:G33 E50:E53 F51:G53" xr:uid="{00000000-0002-0000-0200-000004000000}">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81"/>
  <sheetViews>
    <sheetView workbookViewId="0"/>
  </sheetViews>
  <sheetFormatPr defaultColWidth="8.83203125" defaultRowHeight="12"/>
  <cols>
    <col min="1" max="1" width="35" style="130" customWidth="1"/>
    <col min="2" max="7" width="11.08203125" style="31" customWidth="1"/>
    <col min="8" max="8" width="8.83203125" style="31"/>
    <col min="9" max="9" width="9.75" style="31" bestFit="1" customWidth="1"/>
    <col min="10" max="16384" width="8.83203125" style="31"/>
  </cols>
  <sheetData>
    <row r="1" spans="1:7" ht="16.5">
      <c r="A1" s="129" t="s">
        <v>91</v>
      </c>
    </row>
    <row r="2" spans="1:7" ht="18" customHeight="1"/>
    <row r="3" spans="1:7" ht="18" customHeight="1">
      <c r="A3" s="131" t="s">
        <v>75</v>
      </c>
    </row>
    <row r="4" spans="1:7" ht="18" customHeight="1">
      <c r="A4" s="130" t="s">
        <v>117</v>
      </c>
      <c r="G4" s="95" t="s">
        <v>68</v>
      </c>
    </row>
    <row r="5" spans="1:7" ht="18" customHeight="1">
      <c r="A5" s="132"/>
      <c r="B5" s="133" t="s">
        <v>2</v>
      </c>
      <c r="C5" s="133" t="s">
        <v>3</v>
      </c>
      <c r="D5" s="133" t="s">
        <v>4</v>
      </c>
      <c r="E5" s="133" t="s">
        <v>5</v>
      </c>
      <c r="F5" s="133" t="s">
        <v>6</v>
      </c>
      <c r="G5" s="133" t="s">
        <v>7</v>
      </c>
    </row>
    <row r="6" spans="1:7" ht="18" customHeight="1">
      <c r="A6" s="132" t="s">
        <v>92</v>
      </c>
      <c r="B6" s="123"/>
      <c r="C6" s="123"/>
      <c r="D6" s="123"/>
      <c r="E6" s="134"/>
      <c r="F6" s="134"/>
      <c r="G6" s="134"/>
    </row>
    <row r="7" spans="1:7" ht="18" customHeight="1">
      <c r="A7" s="132" t="s">
        <v>93</v>
      </c>
      <c r="B7" s="123"/>
      <c r="C7" s="123"/>
      <c r="D7" s="123"/>
      <c r="E7" s="134"/>
      <c r="F7" s="134"/>
      <c r="G7" s="134"/>
    </row>
    <row r="8" spans="1:7" ht="18" customHeight="1">
      <c r="A8" s="132" t="s">
        <v>94</v>
      </c>
      <c r="B8" s="123"/>
      <c r="C8" s="123"/>
      <c r="D8" s="123"/>
      <c r="E8" s="134"/>
      <c r="F8" s="134"/>
      <c r="G8" s="134"/>
    </row>
    <row r="9" spans="1:7" ht="18" customHeight="1">
      <c r="A9" s="132" t="s">
        <v>95</v>
      </c>
      <c r="B9" s="123"/>
      <c r="C9" s="123"/>
      <c r="D9" s="123"/>
      <c r="E9" s="134"/>
      <c r="F9" s="134"/>
      <c r="G9" s="134"/>
    </row>
    <row r="10" spans="1:7" ht="18" customHeight="1">
      <c r="A10" s="135" t="s">
        <v>96</v>
      </c>
      <c r="B10" s="123"/>
      <c r="C10" s="123"/>
      <c r="D10" s="123"/>
      <c r="E10" s="137"/>
      <c r="F10" s="137"/>
      <c r="G10" s="137"/>
    </row>
    <row r="11" spans="1:7" ht="18" customHeight="1" thickBot="1">
      <c r="A11" s="138" t="s">
        <v>90</v>
      </c>
      <c r="B11" s="123"/>
      <c r="C11" s="123"/>
      <c r="D11" s="123"/>
      <c r="E11" s="137"/>
      <c r="F11" s="137"/>
      <c r="G11" s="137"/>
    </row>
    <row r="12" spans="1:7" ht="18" customHeight="1" thickTop="1">
      <c r="A12" s="139" t="s">
        <v>97</v>
      </c>
      <c r="B12" s="140">
        <f>SUM(B6:B11)</f>
        <v>0</v>
      </c>
      <c r="C12" s="140">
        <f>SUM(C6:C11)</f>
        <v>0</v>
      </c>
      <c r="D12" s="140">
        <f>SUM(D6:D11)</f>
        <v>0</v>
      </c>
      <c r="E12" s="141"/>
      <c r="F12" s="141"/>
      <c r="G12" s="141"/>
    </row>
    <row r="13" spans="1:7" ht="18" customHeight="1">
      <c r="A13" s="142"/>
      <c r="B13" s="143"/>
      <c r="C13" s="143"/>
      <c r="D13" s="143"/>
      <c r="E13" s="144"/>
      <c r="F13" s="144"/>
      <c r="G13" s="144"/>
    </row>
    <row r="14" spans="1:7" ht="18" customHeight="1">
      <c r="A14" s="145" t="s">
        <v>118</v>
      </c>
      <c r="B14" s="146"/>
      <c r="C14" s="146"/>
      <c r="D14" s="146"/>
      <c r="E14" s="146"/>
      <c r="F14" s="146"/>
      <c r="G14" s="146"/>
    </row>
    <row r="15" spans="1:7" ht="18" customHeight="1">
      <c r="A15" s="132"/>
      <c r="B15" s="121" t="s">
        <v>2</v>
      </c>
      <c r="C15" s="121" t="s">
        <v>3</v>
      </c>
      <c r="D15" s="121" t="s">
        <v>4</v>
      </c>
      <c r="E15" s="133" t="s">
        <v>5</v>
      </c>
      <c r="F15" s="133" t="s">
        <v>6</v>
      </c>
      <c r="G15" s="133" t="s">
        <v>7</v>
      </c>
    </row>
    <row r="16" spans="1:7" ht="18" customHeight="1">
      <c r="A16" s="132" t="s">
        <v>92</v>
      </c>
      <c r="B16" s="134"/>
      <c r="C16" s="134"/>
      <c r="D16" s="134"/>
      <c r="E16" s="134"/>
      <c r="F16" s="134"/>
      <c r="G16" s="134"/>
    </row>
    <row r="17" spans="1:10" ht="18" customHeight="1">
      <c r="A17" s="132" t="s">
        <v>98</v>
      </c>
      <c r="B17" s="134"/>
      <c r="C17" s="134"/>
      <c r="D17" s="134"/>
      <c r="E17" s="134"/>
      <c r="F17" s="134"/>
      <c r="G17" s="134"/>
    </row>
    <row r="18" spans="1:10" ht="18" customHeight="1">
      <c r="A18" s="132" t="s">
        <v>94</v>
      </c>
      <c r="B18" s="134"/>
      <c r="C18" s="134"/>
      <c r="D18" s="134"/>
      <c r="E18" s="134"/>
      <c r="F18" s="134"/>
      <c r="G18" s="134"/>
    </row>
    <row r="19" spans="1:10" ht="18" customHeight="1">
      <c r="A19" s="132" t="s">
        <v>99</v>
      </c>
      <c r="B19" s="134"/>
      <c r="C19" s="134"/>
      <c r="D19" s="134"/>
      <c r="E19" s="134"/>
      <c r="F19" s="134"/>
      <c r="G19" s="134"/>
    </row>
    <row r="20" spans="1:10" ht="18" customHeight="1">
      <c r="A20" s="135" t="s">
        <v>96</v>
      </c>
      <c r="B20" s="137"/>
      <c r="C20" s="137"/>
      <c r="D20" s="137"/>
      <c r="E20" s="137"/>
      <c r="F20" s="137"/>
      <c r="G20" s="137"/>
    </row>
    <row r="21" spans="1:10" ht="18" customHeight="1" thickBot="1">
      <c r="A21" s="138" t="s">
        <v>90</v>
      </c>
      <c r="B21" s="137"/>
      <c r="C21" s="137"/>
      <c r="D21" s="137"/>
      <c r="E21" s="137"/>
      <c r="F21" s="137"/>
      <c r="G21" s="137"/>
    </row>
    <row r="22" spans="1:10" ht="18" customHeight="1" thickTop="1">
      <c r="A22" s="139" t="s">
        <v>97</v>
      </c>
      <c r="B22" s="147"/>
      <c r="C22" s="147"/>
      <c r="D22" s="147"/>
      <c r="E22" s="141"/>
      <c r="F22" s="141"/>
      <c r="G22" s="141"/>
    </row>
    <row r="23" spans="1:10" ht="18" customHeight="1">
      <c r="A23" s="148"/>
      <c r="B23" s="149"/>
      <c r="C23" s="149"/>
      <c r="D23" s="149"/>
      <c r="E23" s="149"/>
      <c r="F23" s="149"/>
      <c r="G23" s="149"/>
    </row>
    <row r="24" spans="1:10" ht="18" customHeight="1">
      <c r="A24" s="131" t="s">
        <v>100</v>
      </c>
    </row>
    <row r="25" spans="1:10" ht="18" customHeight="1">
      <c r="A25" s="130" t="s">
        <v>117</v>
      </c>
    </row>
    <row r="26" spans="1:10" ht="18" customHeight="1">
      <c r="A26" s="132"/>
      <c r="B26" s="133" t="s">
        <v>2</v>
      </c>
      <c r="C26" s="133" t="s">
        <v>3</v>
      </c>
      <c r="D26" s="133" t="s">
        <v>4</v>
      </c>
      <c r="E26" s="133" t="s">
        <v>5</v>
      </c>
      <c r="F26" s="133" t="s">
        <v>6</v>
      </c>
      <c r="G26" s="133" t="s">
        <v>7</v>
      </c>
      <c r="J26" s="24"/>
    </row>
    <row r="27" spans="1:10" ht="18" customHeight="1">
      <c r="A27" s="132" t="s">
        <v>92</v>
      </c>
      <c r="B27" s="118">
        <f t="shared" ref="B27:D29" si="0">B6</f>
        <v>0</v>
      </c>
      <c r="C27" s="118">
        <f t="shared" si="0"/>
        <v>0</v>
      </c>
      <c r="D27" s="118">
        <f t="shared" si="0"/>
        <v>0</v>
      </c>
      <c r="E27" s="134"/>
      <c r="F27" s="134"/>
      <c r="G27" s="134"/>
    </row>
    <row r="28" spans="1:10" ht="18" customHeight="1">
      <c r="A28" s="132" t="s">
        <v>98</v>
      </c>
      <c r="B28" s="118">
        <f t="shared" si="0"/>
        <v>0</v>
      </c>
      <c r="C28" s="118">
        <f t="shared" si="0"/>
        <v>0</v>
      </c>
      <c r="D28" s="118">
        <f t="shared" si="0"/>
        <v>0</v>
      </c>
      <c r="E28" s="134"/>
      <c r="F28" s="134"/>
      <c r="G28" s="134"/>
    </row>
    <row r="29" spans="1:10" ht="18" customHeight="1">
      <c r="A29" s="132" t="s">
        <v>94</v>
      </c>
      <c r="B29" s="118">
        <f t="shared" si="0"/>
        <v>0</v>
      </c>
      <c r="C29" s="118">
        <f>C8</f>
        <v>0</v>
      </c>
      <c r="D29" s="118">
        <f>D8</f>
        <v>0</v>
      </c>
      <c r="E29" s="134"/>
      <c r="F29" s="134"/>
      <c r="G29" s="134"/>
    </row>
    <row r="30" spans="1:10" ht="18" customHeight="1">
      <c r="A30" s="132" t="s">
        <v>101</v>
      </c>
      <c r="B30" s="123"/>
      <c r="C30" s="123"/>
      <c r="D30" s="123"/>
      <c r="E30" s="134"/>
      <c r="F30" s="134"/>
      <c r="G30" s="134"/>
    </row>
    <row r="31" spans="1:10" ht="18" customHeight="1">
      <c r="A31" s="132" t="s">
        <v>102</v>
      </c>
      <c r="B31" s="123"/>
      <c r="C31" s="123"/>
      <c r="D31" s="123"/>
      <c r="E31" s="134"/>
      <c r="F31" s="134"/>
      <c r="G31" s="134"/>
    </row>
    <row r="32" spans="1:10" ht="18" customHeight="1">
      <c r="A32" s="132" t="s">
        <v>95</v>
      </c>
      <c r="B32" s="118">
        <f>B9</f>
        <v>0</v>
      </c>
      <c r="C32" s="118">
        <f>C9</f>
        <v>0</v>
      </c>
      <c r="D32" s="118">
        <f>D9</f>
        <v>0</v>
      </c>
      <c r="E32" s="134"/>
      <c r="F32" s="134"/>
      <c r="G32" s="134"/>
    </row>
    <row r="33" spans="1:9" ht="18" customHeight="1">
      <c r="A33" s="132" t="s">
        <v>103</v>
      </c>
      <c r="B33" s="123"/>
      <c r="C33" s="123"/>
      <c r="D33" s="123"/>
      <c r="E33" s="134"/>
      <c r="F33" s="134"/>
      <c r="G33" s="134"/>
    </row>
    <row r="34" spans="1:9" ht="18" customHeight="1">
      <c r="A34" s="132" t="s">
        <v>104</v>
      </c>
      <c r="B34" s="123"/>
      <c r="C34" s="123"/>
      <c r="D34" s="123"/>
      <c r="E34" s="134"/>
      <c r="F34" s="134"/>
      <c r="G34" s="134"/>
    </row>
    <row r="35" spans="1:9" ht="18" customHeight="1">
      <c r="A35" s="132" t="s">
        <v>105</v>
      </c>
      <c r="B35" s="123"/>
      <c r="C35" s="123"/>
      <c r="D35" s="123"/>
      <c r="E35" s="134"/>
      <c r="F35" s="134"/>
      <c r="G35" s="134"/>
      <c r="I35" s="32"/>
    </row>
    <row r="36" spans="1:9" ht="18" customHeight="1">
      <c r="A36" s="150" t="s">
        <v>96</v>
      </c>
      <c r="B36" s="151">
        <f>B10</f>
        <v>0</v>
      </c>
      <c r="C36" s="151">
        <f>C10</f>
        <v>0</v>
      </c>
      <c r="D36" s="151">
        <f>D10</f>
        <v>0</v>
      </c>
      <c r="E36" s="152"/>
      <c r="F36" s="152"/>
      <c r="G36" s="152"/>
    </row>
    <row r="37" spans="1:9" ht="18" customHeight="1">
      <c r="A37" s="153" t="s">
        <v>106</v>
      </c>
      <c r="B37" s="136"/>
      <c r="C37" s="136"/>
      <c r="D37" s="136"/>
      <c r="E37" s="137"/>
      <c r="F37" s="137"/>
      <c r="G37" s="137"/>
    </row>
    <row r="38" spans="1:9" ht="18" customHeight="1">
      <c r="A38" s="154" t="s">
        <v>107</v>
      </c>
      <c r="B38" s="155">
        <f>B11</f>
        <v>0</v>
      </c>
      <c r="C38" s="155">
        <f>C11</f>
        <v>0</v>
      </c>
      <c r="D38" s="155">
        <f t="shared" ref="D38" si="1">D11</f>
        <v>0</v>
      </c>
      <c r="E38" s="137"/>
      <c r="F38" s="137"/>
      <c r="G38" s="137"/>
    </row>
    <row r="39" spans="1:9" ht="18" customHeight="1" thickBot="1">
      <c r="A39" s="154" t="s">
        <v>90</v>
      </c>
      <c r="B39" s="136"/>
      <c r="C39" s="136"/>
      <c r="D39" s="136"/>
      <c r="E39" s="137"/>
      <c r="F39" s="137"/>
      <c r="G39" s="137"/>
    </row>
    <row r="40" spans="1:9" ht="18" customHeight="1" thickTop="1">
      <c r="A40" s="139" t="s">
        <v>97</v>
      </c>
      <c r="B40" s="140">
        <f>SUM(B27:B39)</f>
        <v>0</v>
      </c>
      <c r="C40" s="140">
        <f>SUM(C27:C39)</f>
        <v>0</v>
      </c>
      <c r="D40" s="140">
        <f>SUM(D27:D39)</f>
        <v>0</v>
      </c>
      <c r="E40" s="141"/>
      <c r="F40" s="141"/>
      <c r="G40" s="141"/>
    </row>
    <row r="41" spans="1:9" ht="18" customHeight="1">
      <c r="A41" s="142" t="s">
        <v>108</v>
      </c>
      <c r="B41" s="143"/>
      <c r="C41" s="143"/>
      <c r="D41" s="143"/>
      <c r="E41" s="144"/>
      <c r="F41" s="144"/>
      <c r="G41" s="144"/>
    </row>
    <row r="42" spans="1:9" ht="18" customHeight="1">
      <c r="A42" s="148"/>
      <c r="B42" s="156"/>
      <c r="C42" s="156"/>
      <c r="D42" s="156"/>
      <c r="E42" s="149"/>
      <c r="F42" s="149"/>
      <c r="G42" s="149"/>
    </row>
    <row r="43" spans="1:9" ht="18" customHeight="1">
      <c r="A43" s="145" t="s">
        <v>118</v>
      </c>
      <c r="B43" s="146"/>
      <c r="C43" s="146"/>
      <c r="D43" s="146"/>
      <c r="E43" s="146"/>
      <c r="F43" s="146"/>
      <c r="G43" s="146"/>
    </row>
    <row r="44" spans="1:9" ht="18" customHeight="1">
      <c r="A44" s="132"/>
      <c r="B44" s="121" t="s">
        <v>2</v>
      </c>
      <c r="C44" s="121" t="s">
        <v>3</v>
      </c>
      <c r="D44" s="121" t="s">
        <v>4</v>
      </c>
      <c r="E44" s="133" t="s">
        <v>5</v>
      </c>
      <c r="F44" s="133" t="s">
        <v>6</v>
      </c>
      <c r="G44" s="133" t="s">
        <v>7</v>
      </c>
    </row>
    <row r="45" spans="1:9" ht="18" customHeight="1">
      <c r="A45" s="132" t="s">
        <v>92</v>
      </c>
      <c r="B45" s="134"/>
      <c r="C45" s="134"/>
      <c r="D45" s="134"/>
      <c r="E45" s="134"/>
      <c r="F45" s="134"/>
      <c r="G45" s="134"/>
    </row>
    <row r="46" spans="1:9" ht="18" customHeight="1">
      <c r="A46" s="132" t="s">
        <v>98</v>
      </c>
      <c r="B46" s="134"/>
      <c r="C46" s="134"/>
      <c r="D46" s="134"/>
      <c r="E46" s="134"/>
      <c r="F46" s="134"/>
      <c r="G46" s="134"/>
    </row>
    <row r="47" spans="1:9" ht="18" customHeight="1">
      <c r="A47" s="132" t="s">
        <v>94</v>
      </c>
      <c r="B47" s="134"/>
      <c r="C47" s="134"/>
      <c r="D47" s="134"/>
      <c r="E47" s="134"/>
      <c r="F47" s="134"/>
      <c r="G47" s="134"/>
    </row>
    <row r="48" spans="1:9" ht="18" customHeight="1">
      <c r="A48" s="132" t="s">
        <v>101</v>
      </c>
      <c r="B48" s="134"/>
      <c r="C48" s="134"/>
      <c r="D48" s="134"/>
      <c r="E48" s="134"/>
      <c r="F48" s="134"/>
      <c r="G48" s="134"/>
    </row>
    <row r="49" spans="1:7" ht="18" customHeight="1">
      <c r="A49" s="132" t="s">
        <v>102</v>
      </c>
      <c r="B49" s="134"/>
      <c r="C49" s="134"/>
      <c r="D49" s="134"/>
      <c r="E49" s="134"/>
      <c r="F49" s="134"/>
      <c r="G49" s="134"/>
    </row>
    <row r="50" spans="1:7" ht="18" customHeight="1">
      <c r="A50" s="132" t="s">
        <v>99</v>
      </c>
      <c r="B50" s="134"/>
      <c r="C50" s="134"/>
      <c r="D50" s="134"/>
      <c r="E50" s="134"/>
      <c r="F50" s="134"/>
      <c r="G50" s="134"/>
    </row>
    <row r="51" spans="1:7" ht="18" customHeight="1">
      <c r="A51" s="132" t="s">
        <v>104</v>
      </c>
      <c r="B51" s="134"/>
      <c r="C51" s="134"/>
      <c r="D51" s="134"/>
      <c r="E51" s="134"/>
      <c r="F51" s="134"/>
      <c r="G51" s="134"/>
    </row>
    <row r="52" spans="1:7" ht="18" customHeight="1">
      <c r="A52" s="132" t="s">
        <v>105</v>
      </c>
      <c r="B52" s="134"/>
      <c r="C52" s="134"/>
      <c r="D52" s="134"/>
      <c r="E52" s="134"/>
      <c r="F52" s="134"/>
      <c r="G52" s="134"/>
    </row>
    <row r="53" spans="1:7" ht="18" customHeight="1">
      <c r="A53" s="150" t="s">
        <v>96</v>
      </c>
      <c r="B53" s="134"/>
      <c r="C53" s="134"/>
      <c r="D53" s="134"/>
      <c r="E53" s="134"/>
      <c r="F53" s="134"/>
      <c r="G53" s="134"/>
    </row>
    <row r="54" spans="1:7" ht="18" customHeight="1">
      <c r="A54" s="153" t="s">
        <v>106</v>
      </c>
      <c r="B54" s="137"/>
      <c r="C54" s="137"/>
      <c r="D54" s="137"/>
      <c r="E54" s="137"/>
      <c r="F54" s="137"/>
      <c r="G54" s="137"/>
    </row>
    <row r="55" spans="1:7" ht="18" customHeight="1">
      <c r="A55" s="154" t="s">
        <v>107</v>
      </c>
      <c r="B55" s="137"/>
      <c r="C55" s="137"/>
      <c r="D55" s="137"/>
      <c r="E55" s="137"/>
      <c r="F55" s="137"/>
      <c r="G55" s="137"/>
    </row>
    <row r="56" spans="1:7" ht="18" customHeight="1" thickBot="1">
      <c r="A56" s="154" t="s">
        <v>90</v>
      </c>
      <c r="B56" s="137"/>
      <c r="C56" s="137"/>
      <c r="D56" s="137"/>
      <c r="E56" s="137"/>
      <c r="F56" s="137"/>
      <c r="G56" s="137"/>
    </row>
    <row r="57" spans="1:7" ht="18" customHeight="1" thickTop="1">
      <c r="A57" s="139" t="s">
        <v>97</v>
      </c>
      <c r="B57" s="147"/>
      <c r="C57" s="147"/>
      <c r="D57" s="147"/>
      <c r="E57" s="141"/>
      <c r="F57" s="141"/>
      <c r="G57" s="141"/>
    </row>
    <row r="58" spans="1:7" ht="18" customHeight="1">
      <c r="A58" s="142" t="s">
        <v>108</v>
      </c>
      <c r="B58" s="149"/>
      <c r="C58" s="149"/>
      <c r="D58" s="149"/>
      <c r="E58" s="149"/>
      <c r="F58" s="149"/>
      <c r="G58" s="149"/>
    </row>
    <row r="59" spans="1:7" ht="18" customHeight="1"/>
    <row r="60" spans="1:7" ht="18" customHeight="1">
      <c r="A60" s="131" t="s">
        <v>109</v>
      </c>
    </row>
    <row r="61" spans="1:7" ht="18" customHeight="1">
      <c r="A61" s="130" t="s">
        <v>119</v>
      </c>
    </row>
    <row r="62" spans="1:7" ht="18" customHeight="1">
      <c r="A62" s="132"/>
      <c r="B62" s="133" t="s">
        <v>2</v>
      </c>
      <c r="C62" s="133" t="s">
        <v>3</v>
      </c>
      <c r="D62" s="133" t="s">
        <v>4</v>
      </c>
      <c r="E62" s="133" t="s">
        <v>5</v>
      </c>
      <c r="F62" s="133" t="s">
        <v>6</v>
      </c>
      <c r="G62" s="133" t="s">
        <v>7</v>
      </c>
    </row>
    <row r="63" spans="1:7" ht="18" customHeight="1">
      <c r="A63" s="132" t="s">
        <v>110</v>
      </c>
      <c r="B63" s="123"/>
      <c r="C63" s="123"/>
      <c r="D63" s="123"/>
      <c r="E63" s="134"/>
      <c r="F63" s="134"/>
      <c r="G63" s="134"/>
    </row>
    <row r="64" spans="1:7" ht="18" customHeight="1">
      <c r="A64" s="132" t="s">
        <v>111</v>
      </c>
      <c r="B64" s="123"/>
      <c r="C64" s="123"/>
      <c r="D64" s="123"/>
      <c r="E64" s="134"/>
      <c r="F64" s="134"/>
      <c r="G64" s="134"/>
    </row>
    <row r="65" spans="1:7" ht="18" customHeight="1">
      <c r="A65" s="132" t="s">
        <v>112</v>
      </c>
      <c r="B65" s="123"/>
      <c r="C65" s="123"/>
      <c r="D65" s="123"/>
      <c r="E65" s="134"/>
      <c r="F65" s="134"/>
      <c r="G65" s="134"/>
    </row>
    <row r="66" spans="1:7" ht="18" customHeight="1" thickBot="1">
      <c r="A66" s="138" t="s">
        <v>90</v>
      </c>
      <c r="B66" s="136"/>
      <c r="C66" s="136"/>
      <c r="D66" s="136"/>
      <c r="E66" s="137"/>
      <c r="F66" s="137"/>
      <c r="G66" s="137"/>
    </row>
    <row r="67" spans="1:7" ht="18" customHeight="1" thickTop="1" thickBot="1">
      <c r="A67" s="157" t="s">
        <v>113</v>
      </c>
      <c r="B67" s="158">
        <f>SUM(B63:B66)</f>
        <v>0</v>
      </c>
      <c r="C67" s="158">
        <f>SUM(C63:C66)</f>
        <v>0</v>
      </c>
      <c r="D67" s="158">
        <f>SUM(D63:D66)</f>
        <v>0</v>
      </c>
      <c r="E67" s="159"/>
      <c r="F67" s="159"/>
      <c r="G67" s="159"/>
    </row>
    <row r="68" spans="1:7" ht="18" customHeight="1" thickTop="1" thickBot="1">
      <c r="A68" s="160" t="s">
        <v>114</v>
      </c>
      <c r="B68" s="161"/>
      <c r="C68" s="161"/>
      <c r="D68" s="161"/>
      <c r="E68" s="161"/>
      <c r="F68" s="161"/>
      <c r="G68" s="159"/>
    </row>
    <row r="69" spans="1:7" ht="18" customHeight="1" thickTop="1">
      <c r="A69" s="139" t="s">
        <v>97</v>
      </c>
      <c r="B69" s="140">
        <f>SUM(B67:B68)</f>
        <v>0</v>
      </c>
      <c r="C69" s="140">
        <f>SUM(C67:C68)</f>
        <v>0</v>
      </c>
      <c r="D69" s="140">
        <f t="shared" ref="D69:G69" si="2">SUM(D67:D68)</f>
        <v>0</v>
      </c>
      <c r="E69" s="162">
        <f t="shared" si="2"/>
        <v>0</v>
      </c>
      <c r="F69" s="162">
        <f t="shared" si="2"/>
        <v>0</v>
      </c>
      <c r="G69" s="162">
        <f t="shared" si="2"/>
        <v>0</v>
      </c>
    </row>
    <row r="70" spans="1:7" ht="18" customHeight="1">
      <c r="A70" s="142" t="s">
        <v>115</v>
      </c>
      <c r="B70" s="144"/>
      <c r="C70" s="144"/>
      <c r="D70" s="144"/>
      <c r="E70" s="144"/>
      <c r="F70" s="144"/>
      <c r="G70" s="144"/>
    </row>
    <row r="71" spans="1:7" ht="18" customHeight="1">
      <c r="A71" s="148"/>
      <c r="B71" s="156"/>
      <c r="C71" s="156"/>
      <c r="D71" s="156"/>
      <c r="E71" s="149"/>
      <c r="F71" s="149"/>
      <c r="G71" s="149"/>
    </row>
    <row r="72" spans="1:7" ht="18" customHeight="1">
      <c r="A72" s="145" t="s">
        <v>118</v>
      </c>
      <c r="B72" s="146"/>
      <c r="C72" s="146"/>
      <c r="D72" s="146"/>
      <c r="E72" s="146"/>
      <c r="F72" s="146"/>
      <c r="G72" s="146"/>
    </row>
    <row r="73" spans="1:7" ht="18" customHeight="1">
      <c r="A73" s="132"/>
      <c r="B73" s="121" t="s">
        <v>2</v>
      </c>
      <c r="C73" s="121" t="s">
        <v>3</v>
      </c>
      <c r="D73" s="121" t="s">
        <v>4</v>
      </c>
      <c r="E73" s="133" t="s">
        <v>5</v>
      </c>
      <c r="F73" s="133" t="s">
        <v>6</v>
      </c>
      <c r="G73" s="133" t="s">
        <v>7</v>
      </c>
    </row>
    <row r="74" spans="1:7" ht="18" customHeight="1">
      <c r="A74" s="132" t="s">
        <v>110</v>
      </c>
      <c r="B74" s="134"/>
      <c r="C74" s="134"/>
      <c r="D74" s="134"/>
      <c r="E74" s="134"/>
      <c r="F74" s="134"/>
      <c r="G74" s="134"/>
    </row>
    <row r="75" spans="1:7" ht="18" customHeight="1">
      <c r="A75" s="132" t="s">
        <v>111</v>
      </c>
      <c r="B75" s="134"/>
      <c r="C75" s="134"/>
      <c r="D75" s="134"/>
      <c r="E75" s="134"/>
      <c r="F75" s="134"/>
      <c r="G75" s="134"/>
    </row>
    <row r="76" spans="1:7" ht="18" customHeight="1">
      <c r="A76" s="132" t="s">
        <v>112</v>
      </c>
      <c r="B76" s="134"/>
      <c r="C76" s="134"/>
      <c r="D76" s="134"/>
      <c r="E76" s="134"/>
      <c r="F76" s="134"/>
      <c r="G76" s="134"/>
    </row>
    <row r="77" spans="1:7" ht="18" customHeight="1" thickBot="1">
      <c r="A77" s="163" t="s">
        <v>90</v>
      </c>
      <c r="B77" s="164"/>
      <c r="C77" s="164"/>
      <c r="D77" s="164"/>
      <c r="E77" s="164"/>
      <c r="F77" s="164"/>
      <c r="G77" s="164"/>
    </row>
    <row r="78" spans="1:7" ht="18" customHeight="1" thickTop="1" thickBot="1">
      <c r="A78" s="157" t="s">
        <v>113</v>
      </c>
      <c r="B78" s="165"/>
      <c r="C78" s="165"/>
      <c r="D78" s="166"/>
      <c r="E78" s="159"/>
      <c r="F78" s="159"/>
      <c r="G78" s="159"/>
    </row>
    <row r="79" spans="1:7" ht="18" customHeight="1" thickTop="1" thickBot="1">
      <c r="A79" s="160" t="s">
        <v>114</v>
      </c>
      <c r="B79" s="167"/>
      <c r="C79" s="167"/>
      <c r="D79" s="165"/>
      <c r="E79" s="159"/>
      <c r="F79" s="159"/>
      <c r="G79" s="159"/>
    </row>
    <row r="80" spans="1:7" ht="18" customHeight="1" thickTop="1">
      <c r="A80" s="139" t="s">
        <v>97</v>
      </c>
      <c r="B80" s="147"/>
      <c r="C80" s="147"/>
      <c r="D80" s="147"/>
      <c r="E80" s="162">
        <f>SUM(E78:E79)</f>
        <v>0</v>
      </c>
      <c r="F80" s="162">
        <f>SUM(F78:F79)</f>
        <v>0</v>
      </c>
      <c r="G80" s="162">
        <f>SUM(G78:G79)</f>
        <v>0</v>
      </c>
    </row>
    <row r="81" spans="1:1" ht="18" customHeight="1">
      <c r="A81" s="142" t="s">
        <v>115</v>
      </c>
    </row>
  </sheetData>
  <sheetProtection algorithmName="SHA-512" hashValue="zWBJ6LwA6Mn2+MhzLd5nSYMc716el3nU5XNVknDDwUI6w3IhZ6UTxX2hmHpMNm7ClVuqYhKToT9T7wzq1gkYxg==" saltValue="ZjCzfP78Evda7R2EkNwKQQ==" spinCount="100000" sheet="1" objects="1" scenarios="1"/>
  <phoneticPr fontId="1"/>
  <dataValidations count="1">
    <dataValidation type="whole" operator="greaterThanOrEqual" allowBlank="1" showInputMessage="1" showErrorMessage="1" sqref="B6:D11 E12:G12 E22:G22 B30:D31 B33:D35 E78:G79 E40:G40 B63:D66 E57:G57 B68:D68 E67:G68 B37:D39" xr:uid="{00000000-0002-0000-0300-000000000000}">
      <formula1>0</formula1>
    </dataValidation>
  </dataValidations>
  <pageMargins left="0.7" right="0.7" top="0.75" bottom="0.75" header="0.3" footer="0.3"/>
  <pageSetup paperSize="9" scale="4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経営計画及び資金計画</vt:lpstr>
      <vt:lpstr>経営計画及び資金計画の算出根拠資料</vt:lpstr>
      <vt:lpstr>入力シート１</vt:lpstr>
      <vt:lpstr>入力シート２【法人用】</vt:lpstr>
      <vt:lpstr>経営計画及び資金計画!Print_Area</vt:lpstr>
      <vt:lpstr>経営計画及び資金計画の算出根拠資料!Print_Area</vt:lpstr>
      <vt:lpstr>入力シート１!Print_Area</vt:lpstr>
      <vt:lpstr>入力シート２【法人用】!Print_Area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2022-11-08T12:02:07Z</cp:lastPrinted>
  <dcterms:created xsi:type="dcterms:W3CDTF">2022-10-03T05:23:38Z</dcterms:created>
  <dcterms:modified xsi:type="dcterms:W3CDTF">2022-12-21T01:27:49Z</dcterms:modified>
</cp:coreProperties>
</file>